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335" activeTab="0"/>
  </bookViews>
  <sheets>
    <sheet name="2014年重点学科重点实验室" sheetId="1" r:id="rId1"/>
    <sheet name="2014年提升综合实力中央专项资金" sheetId="2" r:id="rId2"/>
  </sheets>
  <definedNames>
    <definedName name="_xlnm._FilterDatabase" localSheetId="1" hidden="1">'2014年提升综合实力中央专项资金'!$A$2:$I$107</definedName>
  </definedNames>
  <calcPr fullCalcOnLoad="1"/>
</workbook>
</file>

<file path=xl/comments2.xml><?xml version="1.0" encoding="utf-8"?>
<comments xmlns="http://schemas.openxmlformats.org/spreadsheetml/2006/main">
  <authors>
    <author>hp</author>
  </authors>
  <commentList>
    <comment ref="H75" authorId="0">
      <text>
        <r>
          <rPr>
            <b/>
            <sz val="9"/>
            <rFont val="宋体"/>
            <family val="0"/>
          </rPr>
          <t>hp:</t>
        </r>
        <r>
          <rPr>
            <sz val="9"/>
            <rFont val="宋体"/>
            <family val="0"/>
          </rPr>
          <t xml:space="preserve">
该合同重力仪于2016.6.15日前交货，分批验收，分批支付。
</t>
        </r>
      </text>
    </comment>
    <comment ref="H104" authorId="0">
      <text>
        <r>
          <rPr>
            <b/>
            <sz val="9"/>
            <rFont val="宋体"/>
            <family val="0"/>
          </rPr>
          <t>hp:</t>
        </r>
        <r>
          <rPr>
            <sz val="9"/>
            <rFont val="宋体"/>
            <family val="0"/>
          </rPr>
          <t xml:space="preserve">
以需方建筑实际施工进度为准。</t>
        </r>
      </text>
    </comment>
    <comment ref="I39" authorId="0">
      <text>
        <r>
          <rPr>
            <b/>
            <sz val="9"/>
            <rFont val="宋体"/>
            <family val="0"/>
          </rPr>
          <t>hp:</t>
        </r>
        <r>
          <rPr>
            <sz val="9"/>
            <rFont val="宋体"/>
            <family val="0"/>
          </rPr>
          <t xml:space="preserve">
7.3号验收，7.7号整改完成，验收通过。
</t>
        </r>
      </text>
    </comment>
    <comment ref="I79" authorId="0">
      <text>
        <r>
          <rPr>
            <b/>
            <sz val="9"/>
            <rFont val="宋体"/>
            <family val="0"/>
          </rPr>
          <t>hp:</t>
        </r>
        <r>
          <rPr>
            <sz val="9"/>
            <rFont val="宋体"/>
            <family val="0"/>
          </rPr>
          <t xml:space="preserve">
2015年9月1日整改合格</t>
        </r>
      </text>
    </comment>
  </commentList>
</comments>
</file>

<file path=xl/sharedStrings.xml><?xml version="1.0" encoding="utf-8"?>
<sst xmlns="http://schemas.openxmlformats.org/spreadsheetml/2006/main" count="662" uniqueCount="425">
  <si>
    <t>项目（单位）</t>
  </si>
  <si>
    <t>分包内容</t>
  </si>
  <si>
    <t>采购方式</t>
  </si>
  <si>
    <t>采购价(元)</t>
  </si>
  <si>
    <t>供货单位</t>
  </si>
  <si>
    <t>合同编号</t>
  </si>
  <si>
    <t>合同签订</t>
  </si>
  <si>
    <t>交货日期</t>
  </si>
  <si>
    <t>验收日期</t>
  </si>
  <si>
    <t xml:space="preserve"> </t>
  </si>
  <si>
    <t>2014年支持青海大学提升综合实力中央专项资金</t>
  </si>
  <si>
    <t>2014年高校重点学科、重点实验室专项资金</t>
  </si>
  <si>
    <t xml:space="preserve"> </t>
  </si>
  <si>
    <t>计算机科学与技术特色专业200万元</t>
  </si>
  <si>
    <t>动物医学重点学科150万元</t>
  </si>
  <si>
    <t>新能源光伏产业发展研究院重点实验室100万元</t>
  </si>
  <si>
    <t>地质资源与地质工程重点实验室150万元</t>
  </si>
  <si>
    <t>高原医学重点实验室50万元</t>
  </si>
  <si>
    <t>教学基础条件和实验室综合改造338万元</t>
  </si>
  <si>
    <t>动物医学重点学科150万元</t>
  </si>
  <si>
    <t>新能源光伏产业发展研究院重点实验室100万元</t>
  </si>
  <si>
    <t>地质资源与地质工程重点实验室150万元</t>
  </si>
  <si>
    <t>土木工程重点实验室160万元</t>
  </si>
  <si>
    <t>高原医学重点实验室50万元</t>
  </si>
  <si>
    <t>中医药学重点实验室100万元</t>
  </si>
  <si>
    <t>合计</t>
  </si>
  <si>
    <t>额度</t>
  </si>
  <si>
    <t>资金</t>
  </si>
  <si>
    <t>资金</t>
  </si>
  <si>
    <t>金额</t>
  </si>
  <si>
    <t>结余</t>
  </si>
  <si>
    <t>李钊年</t>
  </si>
  <si>
    <t>杜德志</t>
  </si>
  <si>
    <t>刘书杰</t>
  </si>
  <si>
    <t>汤  峰</t>
  </si>
  <si>
    <t>李先加</t>
  </si>
  <si>
    <t>崔  森</t>
  </si>
  <si>
    <t>文绍敦</t>
  </si>
  <si>
    <t>陈柏昆</t>
  </si>
  <si>
    <t>王晓英</t>
  </si>
  <si>
    <t>张发廷</t>
  </si>
  <si>
    <t>杨亚平</t>
  </si>
  <si>
    <t>白英卿</t>
  </si>
  <si>
    <t>金培鹏</t>
  </si>
  <si>
    <t>颜  明</t>
  </si>
  <si>
    <t>李林贤</t>
  </si>
  <si>
    <t>陈  伟</t>
  </si>
  <si>
    <t>郭翀琦</t>
  </si>
  <si>
    <t xml:space="preserve">项目负责人
</t>
  </si>
  <si>
    <t>作物遗传育种</t>
  </si>
  <si>
    <t>三江源生态环境与草地畜牧业</t>
  </si>
  <si>
    <t>高原医学</t>
  </si>
  <si>
    <t>藏医药学继承与创新</t>
  </si>
  <si>
    <t>临床医学博士点</t>
  </si>
  <si>
    <t>中医学博士点</t>
  </si>
  <si>
    <t>土木工程硕士点</t>
  </si>
  <si>
    <t>计算机科学与技术硕士点</t>
  </si>
  <si>
    <t>基础课实验教学平台</t>
  </si>
  <si>
    <t>先进制造综合实验教学中心</t>
  </si>
  <si>
    <t>基础力学实验教学中心</t>
  </si>
  <si>
    <t>经济与管理实验教学中心</t>
  </si>
  <si>
    <t>新型轻合金及其深加工区域协同创新中心</t>
  </si>
  <si>
    <t>青海湖地学实习基地</t>
  </si>
  <si>
    <t>信息化校园建设</t>
  </si>
  <si>
    <t>文献信息服务平台建设</t>
  </si>
  <si>
    <t>光伏发电创新实践基地</t>
  </si>
  <si>
    <t>代理公招</t>
  </si>
  <si>
    <t>SCIT-ZG-QH20141008-2</t>
  </si>
  <si>
    <t>KYZBQH2014-070-2</t>
  </si>
  <si>
    <t>KYZBQH2014-070-3</t>
  </si>
  <si>
    <t>中医学博士点仪器设备</t>
  </si>
  <si>
    <t>细胞与分子生物实验设备</t>
  </si>
  <si>
    <t>基础工业训练中心专业设备</t>
  </si>
  <si>
    <t>高端数控机床动态分析设备</t>
  </si>
  <si>
    <t>2015.01.28</t>
  </si>
  <si>
    <t>2015.05.30</t>
  </si>
  <si>
    <t>2015.01.13</t>
  </si>
  <si>
    <t>ZYZB-2014-1101-03</t>
  </si>
  <si>
    <t>ZYZB-2014-1101-01</t>
  </si>
  <si>
    <t>2015.01.19</t>
  </si>
  <si>
    <t>2015.04.30</t>
  </si>
  <si>
    <t>2015.01.16</t>
  </si>
  <si>
    <t>2015.01.09</t>
  </si>
  <si>
    <t>2015.04.20</t>
  </si>
  <si>
    <t>2015.02.12</t>
  </si>
  <si>
    <t>2015.06.10</t>
  </si>
  <si>
    <t>2015.02.01</t>
  </si>
  <si>
    <t>2015.06.30</t>
  </si>
  <si>
    <t>2015.01.25</t>
  </si>
  <si>
    <t>2015.04.26</t>
  </si>
  <si>
    <t>总计</t>
  </si>
  <si>
    <t>三江源生态环境与草地畜牧业</t>
  </si>
  <si>
    <t>基因工程实验室设备</t>
  </si>
  <si>
    <t>代理公招</t>
  </si>
  <si>
    <t>北京宣明通远科贸有限公司</t>
  </si>
  <si>
    <t>营养与生态重点实验室设备</t>
  </si>
  <si>
    <t>中国科学器材公司</t>
  </si>
  <si>
    <t>高原医学</t>
  </si>
  <si>
    <t>实验专业设备</t>
  </si>
  <si>
    <t>ZYZB-2014-1102-1</t>
  </si>
  <si>
    <t>临床医学博士点</t>
  </si>
  <si>
    <t>兰州冉天工贸有限公司</t>
  </si>
  <si>
    <t>CEITCL-QH-CZHW-141108</t>
  </si>
  <si>
    <t>甘肃科昊嘉电子科技有限公司</t>
  </si>
  <si>
    <t>SCIT-ZG-QH20141106HT</t>
  </si>
  <si>
    <t>分析化学仪器</t>
  </si>
  <si>
    <t>西安恒盈机电科技有限公司</t>
  </si>
  <si>
    <t>ZYZB-2014-1105-2</t>
  </si>
  <si>
    <t>武汉华中数控股份有限公司</t>
  </si>
  <si>
    <t>ZYZB-2014-1107-1</t>
  </si>
  <si>
    <t>青海省众杰科教仪器设备有限公司</t>
  </si>
  <si>
    <t>ZYZB-2014-1107-4</t>
  </si>
  <si>
    <t>西宁康纬测绘仪器设备有限公司</t>
  </si>
  <si>
    <t>基础力学试验机设备</t>
  </si>
  <si>
    <t>深圳万测试验设备有限公司</t>
  </si>
  <si>
    <t>青海湖地学实习基地</t>
  </si>
  <si>
    <t>地学基地测绘类专用设备</t>
  </si>
  <si>
    <t>兰州子午测量设备有限公司</t>
  </si>
  <si>
    <t>(QHYC)2014-033-1</t>
  </si>
  <si>
    <t>自平衡反力架等结构实验设备</t>
  </si>
  <si>
    <t>共聚焦显微镜等专业设备</t>
  </si>
  <si>
    <t>陕西通惠生物科技有限公司</t>
  </si>
  <si>
    <t>2015-(ZYZB)-0108-2</t>
  </si>
  <si>
    <t>2015.07.10</t>
  </si>
  <si>
    <t>2015.03.17</t>
  </si>
  <si>
    <t>研究级体视显微成像系统等</t>
  </si>
  <si>
    <t>北京德美中贸国际贸易有限公司</t>
  </si>
  <si>
    <t>2015-(ZYZB)-0108-1</t>
  </si>
  <si>
    <t>2015.03.12</t>
  </si>
  <si>
    <t>红外热像仪等</t>
  </si>
  <si>
    <t>政采公招</t>
  </si>
  <si>
    <t>甘肃中拓电子科技有限公司</t>
  </si>
  <si>
    <t>2015.04.25</t>
  </si>
  <si>
    <t>ZYZB-2014-1107-KW</t>
  </si>
  <si>
    <t>自动安平水准仪等测绘实验设备</t>
  </si>
  <si>
    <t>微机控制电子万能试验机</t>
  </si>
  <si>
    <t>政采单一</t>
  </si>
  <si>
    <t>深圳市瑞格尔仪器有限公司</t>
  </si>
  <si>
    <t>2015.03.05</t>
  </si>
  <si>
    <t>2015.04.15</t>
  </si>
  <si>
    <t>三通道电液伺服阵列加载系统等</t>
  </si>
  <si>
    <t>苏州筑邦测控科技有限公司</t>
  </si>
  <si>
    <t>2015-(QRZZC)-008QD</t>
  </si>
  <si>
    <t>2015.03.10</t>
  </si>
  <si>
    <t>冷镶样机等</t>
  </si>
  <si>
    <t>北京海瑞克科技发展有限公司</t>
  </si>
  <si>
    <t>ZYZB-2014-1106-01</t>
  </si>
  <si>
    <t>2015.10.31</t>
  </si>
  <si>
    <t>电化学工作站等</t>
  </si>
  <si>
    <t>ZYZB-2014-1106-02</t>
  </si>
  <si>
    <t>超声清洗器</t>
  </si>
  <si>
    <t>甘肃晨熙实验器材有限公司</t>
  </si>
  <si>
    <t>ZYZB-2014-1105-3</t>
  </si>
  <si>
    <t>2015.01.15</t>
  </si>
  <si>
    <t>2015.05.31</t>
  </si>
  <si>
    <t>女性生殖器模型等</t>
  </si>
  <si>
    <t>甘肃科昊嘉电子科技有限公司</t>
  </si>
  <si>
    <t>2015-(QWLX)-01-1</t>
  </si>
  <si>
    <t>2015.03.11</t>
  </si>
  <si>
    <t>2015.05.10</t>
  </si>
  <si>
    <t>软件开发实训平台等</t>
  </si>
  <si>
    <t>北京京胜世纪科技有限公司</t>
  </si>
  <si>
    <t>2015-(QC)-045-2</t>
  </si>
  <si>
    <t>2015.03.18</t>
  </si>
  <si>
    <t>操作系统和数据结构集成</t>
  </si>
  <si>
    <t>北京英真时代科技有限公司</t>
  </si>
  <si>
    <t>2015-(QC)-045-1</t>
  </si>
  <si>
    <t>2015.02.06</t>
  </si>
  <si>
    <t>2015.03.31</t>
  </si>
  <si>
    <t>万维全自动考试系统</t>
  </si>
  <si>
    <t>北京万维捷通软件技术有限公司</t>
  </si>
  <si>
    <t>2015-(QC)-045-3</t>
  </si>
  <si>
    <t>2015.03.25</t>
  </si>
  <si>
    <t>半球点法熔点仪等</t>
  </si>
  <si>
    <t>2015-(ZYZB)-0108-4</t>
  </si>
  <si>
    <t>野外摄像机等</t>
  </si>
  <si>
    <t>青海电通物联科技有限公司</t>
  </si>
  <si>
    <t>2015.03.20</t>
  </si>
  <si>
    <t>2015.04.05</t>
  </si>
  <si>
    <t>2015-(QHYC)-043-2</t>
  </si>
  <si>
    <t>自动微量点滴仪</t>
  </si>
  <si>
    <t>GC2014-125</t>
  </si>
  <si>
    <t>叉车等</t>
  </si>
  <si>
    <t>2015.02.06</t>
  </si>
  <si>
    <t>分光光度计等化学实验设备</t>
  </si>
  <si>
    <t>兰州华西科学器材有限公司</t>
  </si>
  <si>
    <t>2015-(ZYZB)-0108-03</t>
  </si>
  <si>
    <t>2015.03.23</t>
  </si>
  <si>
    <t>实验桌凳等</t>
  </si>
  <si>
    <t>代理竟谈</t>
  </si>
  <si>
    <t>西宁凯鸿科教设备有限公司</t>
  </si>
  <si>
    <t>2015.05.10</t>
  </si>
  <si>
    <t>云计算平台虚拟化系统等</t>
  </si>
  <si>
    <t>四川智诚天逸科技有限公司</t>
  </si>
  <si>
    <t>2015.03.11</t>
  </si>
  <si>
    <t>2015.05.09</t>
  </si>
  <si>
    <t>脑电信号检测系统等</t>
  </si>
  <si>
    <t>青海创通商贸有限公司</t>
  </si>
  <si>
    <t>2015-(ZDQ)-013-1</t>
  </si>
  <si>
    <t>校准型光密度仪等</t>
  </si>
  <si>
    <t>2015-(QC)-009</t>
  </si>
  <si>
    <t>2015.07.30</t>
  </si>
  <si>
    <t>线切割等</t>
  </si>
  <si>
    <t>甘肃方天国众贸易有限公司</t>
  </si>
  <si>
    <t>ZYZB-2014-1106-03</t>
  </si>
  <si>
    <t>2015.06.23</t>
  </si>
  <si>
    <t>2015.03.30</t>
  </si>
  <si>
    <t>赤平投影盘等</t>
  </si>
  <si>
    <t>2015-(QC)-045-4</t>
  </si>
  <si>
    <t>2015-(QC)-018</t>
  </si>
  <si>
    <t>2015.03.24</t>
  </si>
  <si>
    <t>2015.06.20</t>
  </si>
  <si>
    <t>2015.07.15</t>
  </si>
  <si>
    <t>磁力仪等</t>
  </si>
  <si>
    <t>2015-(QHYC)-043-1</t>
  </si>
  <si>
    <t>2015.04.03</t>
  </si>
  <si>
    <t>2015.09.15</t>
  </si>
  <si>
    <t>2015.04.10</t>
  </si>
  <si>
    <t>荧光分光光度计等</t>
  </si>
  <si>
    <t>2015-(SCIT)-0105</t>
  </si>
  <si>
    <t>2015.04.01</t>
  </si>
  <si>
    <t>2015.02.27</t>
  </si>
  <si>
    <t>酶标仪等实验设备</t>
  </si>
  <si>
    <t>北京信德科兴科学器材有限责任公司</t>
  </si>
  <si>
    <t>2015-(CEITCL)-150102-1</t>
  </si>
  <si>
    <t>2015.03.14</t>
  </si>
  <si>
    <t>2015.09.01</t>
  </si>
  <si>
    <t>结余：</t>
  </si>
  <si>
    <t>转回医学院</t>
  </si>
  <si>
    <t>转后勤中心</t>
  </si>
  <si>
    <t>投影仪等</t>
  </si>
  <si>
    <t>2014-(QC)-384-1</t>
  </si>
  <si>
    <t>2015.04.08</t>
  </si>
  <si>
    <t>2015.05.07</t>
  </si>
  <si>
    <t>2015.04.23</t>
  </si>
  <si>
    <t>2015.04.24</t>
  </si>
  <si>
    <t>土木工程硕士点</t>
  </si>
  <si>
    <t>SCIT-ZG-QH20141008-1</t>
  </si>
  <si>
    <t>2014.12.30</t>
  </si>
  <si>
    <t>非饱和土应变控制式三轴仪等岩土路桥实验设备</t>
  </si>
  <si>
    <t>北京航建华业科技发展有限责任公司</t>
  </si>
  <si>
    <t>2014.12.29</t>
  </si>
  <si>
    <t>计算机科学与技术硕士点</t>
  </si>
  <si>
    <t>2014-(QC)-384-3</t>
  </si>
  <si>
    <t>2015.04.17</t>
  </si>
  <si>
    <t>逆向工程软件等</t>
  </si>
  <si>
    <t>2015-(ZYZB)-0108-5</t>
  </si>
  <si>
    <t>信息化校园建设</t>
  </si>
  <si>
    <t>文献信息服务平台建设</t>
  </si>
  <si>
    <t>自然科学类纸质图书</t>
  </si>
  <si>
    <t>兰州学源理工科技图书有限公司</t>
  </si>
  <si>
    <t>KYZBQH2014-070-1</t>
  </si>
  <si>
    <t>2014.12.22</t>
  </si>
  <si>
    <t>社会科学类纸质图书</t>
  </si>
  <si>
    <t>兰州书立方文化传播有限公司</t>
  </si>
  <si>
    <t>医学类纸质图书</t>
  </si>
  <si>
    <t>北京人天书店有限公司</t>
  </si>
  <si>
    <t>光伏发电创新实践基地</t>
  </si>
  <si>
    <t>2015.04.27</t>
  </si>
  <si>
    <t>G值测定实验装置等</t>
  </si>
  <si>
    <t>秦皇岛市信恒电子科技有限公司</t>
  </si>
  <si>
    <t>2015-(ZDQ)-214-2D</t>
  </si>
  <si>
    <t>专业投影仪等</t>
  </si>
  <si>
    <t>西宁鑫荣电子有限公司</t>
  </si>
  <si>
    <t>2014-(QC)-384-2</t>
  </si>
  <si>
    <t>西宁得晖科技贸易有限责任公司</t>
  </si>
  <si>
    <t>2015-(QHYC)-043-3</t>
  </si>
  <si>
    <t>2015-(ZDQ)-013-2</t>
  </si>
  <si>
    <t>2015.04.29</t>
  </si>
  <si>
    <t>资源储量计算部分软件系统</t>
  </si>
  <si>
    <t>MICROMINI(北京)国际软件有限公司</t>
  </si>
  <si>
    <t>GC2014-126</t>
  </si>
  <si>
    <t>青海省农牧机械有限公司</t>
  </si>
  <si>
    <t>2015-(QC)-045-5</t>
  </si>
  <si>
    <t>2015.05.15</t>
  </si>
  <si>
    <t>2015.05.14</t>
  </si>
  <si>
    <t>2015.05.25</t>
  </si>
  <si>
    <t>2015.05.29</t>
  </si>
  <si>
    <t>作物遗传育种</t>
  </si>
  <si>
    <t>分米级手持GNSS等</t>
  </si>
  <si>
    <t>2015.05.13</t>
  </si>
  <si>
    <t>超微量蛋白核酸测定仪等</t>
  </si>
  <si>
    <t>青海颐鼎商贸有限公司</t>
  </si>
  <si>
    <t>2015-(CDZB)-044</t>
  </si>
  <si>
    <t>2015.08.30</t>
  </si>
  <si>
    <t>西宁天纬测绘仪器有限公司</t>
  </si>
  <si>
    <t>2015.06.05</t>
  </si>
  <si>
    <t>2015-(ZDQ)-214-1</t>
  </si>
  <si>
    <t>2015.06.17</t>
  </si>
  <si>
    <t>2015.06.18</t>
  </si>
  <si>
    <t>2015.06.08</t>
  </si>
  <si>
    <t>盐湖化工创新团队建设</t>
  </si>
  <si>
    <t>药品</t>
  </si>
  <si>
    <t>2015.06.16</t>
  </si>
  <si>
    <t>耗材等</t>
  </si>
  <si>
    <t>实验台等</t>
  </si>
  <si>
    <t>2015.06.19</t>
  </si>
  <si>
    <t>中医模拟病房装饰装修</t>
  </si>
  <si>
    <t>青海广通装饰装潢工程有限公司</t>
  </si>
  <si>
    <t>QHWST2015-ZCG-JT001-1</t>
  </si>
  <si>
    <t>2015.05.26</t>
  </si>
  <si>
    <t>刀片服务器中心等</t>
  </si>
  <si>
    <t>青海邦诚电子科技发展有限公司</t>
  </si>
  <si>
    <t>2015-(货物)-085-2</t>
  </si>
  <si>
    <t>2015-(货物)-085-5</t>
  </si>
  <si>
    <t>2015.07.06</t>
  </si>
  <si>
    <t>青海省通信服务有限公司</t>
  </si>
  <si>
    <t>2015.06.24</t>
  </si>
  <si>
    <t>学生管理系统等</t>
  </si>
  <si>
    <t>2015.07.13</t>
  </si>
  <si>
    <t>北京华腾开元电气有限公司</t>
  </si>
  <si>
    <t>2015-(QC)-127</t>
  </si>
  <si>
    <t>2014.06.08</t>
  </si>
  <si>
    <t>2015.03.01</t>
  </si>
  <si>
    <t>2015.06.26</t>
  </si>
  <si>
    <t>2015.06.29</t>
  </si>
  <si>
    <t>2015-(QC)-032</t>
  </si>
  <si>
    <t>开放实验室机房改造</t>
  </si>
  <si>
    <t>新世纪发展集团有限公司</t>
  </si>
  <si>
    <t>QHWST2015-ZCG-JT003-1</t>
  </si>
  <si>
    <t>2015.08.07</t>
  </si>
  <si>
    <t>2015.07.28</t>
  </si>
  <si>
    <t>实验室环境改造</t>
  </si>
  <si>
    <t>分散</t>
  </si>
  <si>
    <t>2015.07.07</t>
  </si>
  <si>
    <t>ANSYS软件</t>
  </si>
  <si>
    <t>兰州雨生电子科技有限公司</t>
  </si>
  <si>
    <t>2015-(货物)-205-3</t>
  </si>
  <si>
    <t>2015.07.21</t>
  </si>
  <si>
    <t>2015.08.02</t>
  </si>
  <si>
    <t>SAP2000软件</t>
  </si>
  <si>
    <t>2015-(货物)-205-4</t>
  </si>
  <si>
    <t>2015.07.17</t>
  </si>
  <si>
    <t>青海泰丰建筑工程有限责任公司</t>
  </si>
  <si>
    <t>2015-WST-JT001-1</t>
  </si>
  <si>
    <t>2015.06.01</t>
  </si>
  <si>
    <t>2015.07.23</t>
  </si>
  <si>
    <t>2015.07.22</t>
  </si>
  <si>
    <t>中医学博士点</t>
  </si>
  <si>
    <t>新型轻合金及其深加工区域协同创新中心</t>
  </si>
  <si>
    <t>藏医药学继承与创新</t>
  </si>
  <si>
    <t>人才培养项目</t>
  </si>
  <si>
    <t>西宁永鑫门窗制作有限责任公司</t>
  </si>
  <si>
    <t>KY213QH2014-073-1</t>
  </si>
  <si>
    <t>门窗改造</t>
  </si>
  <si>
    <t>2015.07.03</t>
  </si>
  <si>
    <t>皮书数据库</t>
  </si>
  <si>
    <t>北京智诚阅品文化传播有限公司</t>
  </si>
  <si>
    <t>2015-(货物)-255-2</t>
  </si>
  <si>
    <t>2015.07.26</t>
  </si>
  <si>
    <t>2015-(货物)-255-3</t>
  </si>
  <si>
    <t>2015-(货物)-255-4</t>
  </si>
  <si>
    <t>2015-(货物)-255-5</t>
  </si>
  <si>
    <t>2015-(货物)-255-6</t>
  </si>
  <si>
    <t>2015-(货物)-255-7</t>
  </si>
  <si>
    <t>2015-(货物)-255-8</t>
  </si>
  <si>
    <t>2015-(货物)-255-9</t>
  </si>
  <si>
    <t>2015-(货物)-255-10</t>
  </si>
  <si>
    <t>2015-(货物)-255-11</t>
  </si>
  <si>
    <t>2015-(货物)-255-12</t>
  </si>
  <si>
    <t>2015.01.01</t>
  </si>
  <si>
    <t>2015.01.10</t>
  </si>
  <si>
    <t>中宏数据库</t>
  </si>
  <si>
    <t>北京中宏金智资讯有限公司</t>
  </si>
  <si>
    <t>万方医学网中文期刊数据库等</t>
  </si>
  <si>
    <t>北京万方数据股份有限公司</t>
  </si>
  <si>
    <t>中国高等教学资源网</t>
  </si>
  <si>
    <t>甘肃中科云智信息技术有限公司</t>
  </si>
  <si>
    <t>2015.08.04</t>
  </si>
  <si>
    <t>2015.08.16</t>
  </si>
  <si>
    <t>数字图书馆</t>
  </si>
  <si>
    <t>北京超星数图信息技术有限公司</t>
  </si>
  <si>
    <t>2015.07.24</t>
  </si>
  <si>
    <t>世界名校精品课</t>
  </si>
  <si>
    <t>西安数图网络科技有限公司</t>
  </si>
  <si>
    <t>24小时医学频道食品</t>
  </si>
  <si>
    <t>北京扮客信息技术有限公司</t>
  </si>
  <si>
    <t>2015.08.01</t>
  </si>
  <si>
    <t>新东方多媒体学习库</t>
  </si>
  <si>
    <t>西安品学网络科技有限公司</t>
  </si>
  <si>
    <t>CIDP制造业数字资源平台</t>
  </si>
  <si>
    <t>海枣数字科技（北京）有限公司</t>
  </si>
  <si>
    <t>外文数字图书馆</t>
  </si>
  <si>
    <t>北京优阅盈创科技有限公司</t>
  </si>
  <si>
    <t>知识发现系统等</t>
  </si>
  <si>
    <t>西宁新力维装饰工程有限公司</t>
  </si>
  <si>
    <t>电脑等开放机房设备</t>
  </si>
  <si>
    <t>西宁礼乐商贸有限公司</t>
  </si>
  <si>
    <t>2015.06.03</t>
  </si>
  <si>
    <t>2015.07.20</t>
  </si>
  <si>
    <t>2015.08.24</t>
  </si>
  <si>
    <t>三江源项目卫星遥感图像等</t>
  </si>
  <si>
    <t>CZQH-2015-0621</t>
  </si>
  <si>
    <t>2015.07.29</t>
  </si>
  <si>
    <t>2015.10.20</t>
  </si>
  <si>
    <t>OptiMax-iControl软件</t>
  </si>
  <si>
    <t>2015-(货物)-205-7</t>
  </si>
  <si>
    <t>2015-(货物)-085-4</t>
  </si>
  <si>
    <t>2015-（货物）-255-1</t>
  </si>
  <si>
    <t>同方知网（北京）技术有限公司</t>
  </si>
  <si>
    <t>CNKI期刊等数据库</t>
  </si>
  <si>
    <t>2015-(货物)-255-13</t>
  </si>
  <si>
    <t>2015-(货物)-255-14</t>
  </si>
  <si>
    <t>airitilibrary台湾学术文献等数据库</t>
  </si>
  <si>
    <t>中国教育图书进出口有限公司</t>
  </si>
  <si>
    <t>Nature系列数字期刊等数据库</t>
  </si>
  <si>
    <t>北京中科进出口有限责任公司</t>
  </si>
  <si>
    <t>2015.08.31</t>
  </si>
  <si>
    <t>藏医曼唐</t>
  </si>
  <si>
    <t>北京宗喀文化传播有限公司</t>
  </si>
  <si>
    <t>CZQH2015-0621</t>
  </si>
  <si>
    <t>2015.08.15</t>
  </si>
  <si>
    <t>2016.08.01</t>
  </si>
  <si>
    <t>2015-(货物)-085-3</t>
  </si>
  <si>
    <t>备份存储系统等</t>
  </si>
  <si>
    <t>青海省通信服务有限公司</t>
  </si>
  <si>
    <r>
      <t>基础课实验教学平台-</t>
    </r>
    <r>
      <rPr>
        <sz val="10"/>
        <color indexed="10"/>
        <rFont val="宋体"/>
        <family val="0"/>
      </rPr>
      <t>教务处</t>
    </r>
  </si>
  <si>
    <r>
      <t>先进制造综合实验教学中心-</t>
    </r>
    <r>
      <rPr>
        <sz val="10"/>
        <color indexed="10"/>
        <rFont val="宋体"/>
        <family val="0"/>
      </rPr>
      <t>教务处</t>
    </r>
  </si>
  <si>
    <r>
      <t>基础力学实验教学中心-</t>
    </r>
    <r>
      <rPr>
        <sz val="10"/>
        <color indexed="10"/>
        <rFont val="宋体"/>
        <family val="0"/>
      </rPr>
      <t>教务处</t>
    </r>
  </si>
  <si>
    <r>
      <t>经济与管理实验教学中心-</t>
    </r>
    <r>
      <rPr>
        <sz val="10"/>
        <color indexed="10"/>
        <rFont val="宋体"/>
        <family val="0"/>
      </rPr>
      <t>教务处</t>
    </r>
  </si>
  <si>
    <t>2015.09.08</t>
  </si>
  <si>
    <t>2015.08.21</t>
  </si>
  <si>
    <t>2015.09.07</t>
  </si>
  <si>
    <t>完成时间</t>
  </si>
  <si>
    <t>责任人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</si>
</sst>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#,##0.00_);[Red]\(#,##0.00\)"/>
    <numFmt numFmtId="178" formatCode="_ * #,##0_ ;_ * \-#,##0_ ;_ * &quot;-&quot;??_ ;_ @_ "/>
    <numFmt numFmtId="179" formatCode="0.00_);[Red]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  <numFmt numFmtId="185" formatCode="#,##0.00_ "/>
  </numFmts>
  <fonts count="10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2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1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3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NumberFormat="1" applyFont="1" applyBorder="1" applyAlignment="1" quotePrefix="1">
      <alignment/>
    </xf>
    <xf numFmtId="177" fontId="4" fillId="0" borderId="1" xfId="16" applyNumberFormat="1" applyFont="1" applyBorder="1" applyAlignment="1">
      <alignment vertical="center" wrapText="1"/>
      <protection/>
    </xf>
    <xf numFmtId="0" fontId="4" fillId="0" borderId="1" xfId="0" applyFont="1" applyBorder="1" applyAlignment="1">
      <alignment/>
    </xf>
    <xf numFmtId="49" fontId="4" fillId="0" borderId="1" xfId="16" applyNumberFormat="1" applyFont="1" applyBorder="1" applyAlignment="1">
      <alignment vertical="center" wrapText="1"/>
      <protection/>
    </xf>
    <xf numFmtId="14" fontId="4" fillId="0" borderId="1" xfId="16" applyNumberFormat="1" applyFont="1" applyBorder="1">
      <alignment vertical="center"/>
      <protection/>
    </xf>
    <xf numFmtId="0" fontId="4" fillId="0" borderId="1" xfId="16" applyFont="1" applyBorder="1" applyAlignment="1">
      <alignment vertical="center" wrapText="1"/>
      <protection/>
    </xf>
    <xf numFmtId="0" fontId="4" fillId="2" borderId="2" xfId="16" applyFont="1" applyFill="1" applyBorder="1" applyAlignment="1">
      <alignment vertical="center" wrapText="1"/>
      <protection/>
    </xf>
    <xf numFmtId="0" fontId="4" fillId="2" borderId="2" xfId="16" applyFont="1" applyFill="1" applyBorder="1" applyAlignment="1">
      <alignment horizontal="center" vertical="center" wrapText="1"/>
      <protection/>
    </xf>
    <xf numFmtId="177" fontId="4" fillId="2" borderId="2" xfId="16" applyNumberFormat="1" applyFont="1" applyFill="1" applyBorder="1" applyAlignment="1">
      <alignment vertical="center" wrapText="1"/>
      <protection/>
    </xf>
    <xf numFmtId="0" fontId="4" fillId="2" borderId="2" xfId="16" applyFont="1" applyFill="1" applyBorder="1">
      <alignment vertical="center"/>
      <protection/>
    </xf>
    <xf numFmtId="0" fontId="4" fillId="0" borderId="1" xfId="16" applyFont="1" applyBorder="1">
      <alignment vertical="center"/>
      <protection/>
    </xf>
    <xf numFmtId="49" fontId="4" fillId="0" borderId="1" xfId="16" applyNumberFormat="1" applyFont="1" applyFill="1" applyBorder="1" applyAlignment="1">
      <alignment vertical="center" wrapText="1"/>
      <protection/>
    </xf>
    <xf numFmtId="0" fontId="4" fillId="3" borderId="3" xfId="16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/>
    </xf>
    <xf numFmtId="0" fontId="4" fillId="0" borderId="4" xfId="0" applyFont="1" applyBorder="1" applyAlignment="1">
      <alignment/>
    </xf>
    <xf numFmtId="49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0" fontId="4" fillId="4" borderId="5" xfId="16" applyFont="1" applyFill="1" applyBorder="1" applyAlignment="1">
      <alignment horizontal="center" vertical="center" wrapText="1"/>
      <protection/>
    </xf>
    <xf numFmtId="0" fontId="4" fillId="5" borderId="5" xfId="16" applyFont="1" applyFill="1" applyBorder="1" applyAlignment="1">
      <alignment horizontal="center" vertical="center" wrapText="1"/>
      <protection/>
    </xf>
    <xf numFmtId="0" fontId="4" fillId="0" borderId="0" xfId="16" applyFont="1" applyBorder="1" applyAlignment="1">
      <alignment horizontal="center" vertical="center"/>
      <protection/>
    </xf>
    <xf numFmtId="0" fontId="0" fillId="0" borderId="0" xfId="16" applyFont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16" applyFont="1" applyBorder="1">
      <alignment vertical="center"/>
      <protection/>
    </xf>
    <xf numFmtId="0" fontId="0" fillId="0" borderId="0" xfId="16" applyFont="1" applyBorder="1">
      <alignment vertical="center"/>
      <protection/>
    </xf>
    <xf numFmtId="0" fontId="4" fillId="0" borderId="0" xfId="16" applyFont="1" applyFill="1" applyBorder="1">
      <alignment vertical="center"/>
      <protection/>
    </xf>
    <xf numFmtId="177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77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0" fontId="4" fillId="6" borderId="1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4" fillId="3" borderId="6" xfId="16" applyFont="1" applyFill="1" applyBorder="1" applyAlignment="1">
      <alignment horizontal="center" vertical="center" wrapText="1"/>
      <protection/>
    </xf>
    <xf numFmtId="0" fontId="4" fillId="3" borderId="6" xfId="16" applyFont="1" applyFill="1" applyBorder="1" applyAlignment="1">
      <alignment horizontal="center" vertical="center"/>
      <protection/>
    </xf>
    <xf numFmtId="49" fontId="4" fillId="3" borderId="6" xfId="16" applyNumberFormat="1" applyFont="1" applyFill="1" applyBorder="1" applyAlignment="1">
      <alignment horizontal="center" vertical="center" wrapText="1"/>
      <protection/>
    </xf>
    <xf numFmtId="0" fontId="4" fillId="8" borderId="5" xfId="16" applyFont="1" applyFill="1" applyBorder="1" applyAlignment="1">
      <alignment horizontal="center" vertical="center" wrapText="1"/>
      <protection/>
    </xf>
    <xf numFmtId="0" fontId="4" fillId="6" borderId="5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/>
    </xf>
    <xf numFmtId="177" fontId="4" fillId="0" borderId="7" xfId="16" applyNumberFormat="1" applyFont="1" applyBorder="1" applyAlignment="1">
      <alignment vertical="center" wrapText="1"/>
      <protection/>
    </xf>
    <xf numFmtId="0" fontId="4" fillId="0" borderId="6" xfId="16" applyFont="1" applyBorder="1" applyAlignment="1">
      <alignment vertical="center" wrapText="1"/>
      <protection/>
    </xf>
    <xf numFmtId="177" fontId="4" fillId="0" borderId="6" xfId="16" applyNumberFormat="1" applyFont="1" applyBorder="1" applyAlignment="1">
      <alignment vertical="center" wrapText="1"/>
      <protection/>
    </xf>
    <xf numFmtId="0" fontId="4" fillId="4" borderId="4" xfId="16" applyFont="1" applyFill="1" applyBorder="1" applyAlignment="1">
      <alignment vertical="center" wrapText="1"/>
      <protection/>
    </xf>
    <xf numFmtId="0" fontId="4" fillId="4" borderId="4" xfId="16" applyFont="1" applyFill="1" applyBorder="1" applyAlignment="1">
      <alignment horizontal="center" vertical="center" wrapText="1"/>
      <protection/>
    </xf>
    <xf numFmtId="177" fontId="4" fillId="4" borderId="4" xfId="16" applyNumberFormat="1" applyFont="1" applyFill="1" applyBorder="1" applyAlignment="1">
      <alignment vertical="center" wrapText="1"/>
      <protection/>
    </xf>
    <xf numFmtId="0" fontId="4" fillId="4" borderId="4" xfId="16" applyFont="1" applyFill="1" applyBorder="1">
      <alignment vertical="center"/>
      <protection/>
    </xf>
    <xf numFmtId="0" fontId="4" fillId="5" borderId="2" xfId="16" applyFont="1" applyFill="1" applyBorder="1" applyAlignment="1">
      <alignment vertical="center" wrapText="1"/>
      <protection/>
    </xf>
    <xf numFmtId="0" fontId="4" fillId="5" borderId="2" xfId="16" applyFont="1" applyFill="1" applyBorder="1" applyAlignment="1">
      <alignment horizontal="center" vertical="center" wrapText="1"/>
      <protection/>
    </xf>
    <xf numFmtId="177" fontId="4" fillId="5" borderId="2" xfId="16" applyNumberFormat="1" applyFont="1" applyFill="1" applyBorder="1" applyAlignment="1">
      <alignment vertical="center" wrapText="1"/>
      <protection/>
    </xf>
    <xf numFmtId="0" fontId="4" fillId="5" borderId="2" xfId="16" applyFont="1" applyFill="1" applyBorder="1">
      <alignment vertical="center"/>
      <protection/>
    </xf>
    <xf numFmtId="177" fontId="4" fillId="0" borderId="7" xfId="0" applyNumberFormat="1" applyFont="1" applyBorder="1" applyAlignment="1">
      <alignment/>
    </xf>
    <xf numFmtId="14" fontId="4" fillId="0" borderId="6" xfId="16" applyNumberFormat="1" applyFont="1" applyFill="1" applyBorder="1">
      <alignment vertical="center"/>
      <protection/>
    </xf>
    <xf numFmtId="0" fontId="4" fillId="8" borderId="4" xfId="16" applyFont="1" applyFill="1" applyBorder="1" applyAlignment="1">
      <alignment vertical="center" wrapText="1"/>
      <protection/>
    </xf>
    <xf numFmtId="0" fontId="4" fillId="8" borderId="4" xfId="16" applyFont="1" applyFill="1" applyBorder="1" applyAlignment="1">
      <alignment horizontal="center" vertical="center" wrapText="1"/>
      <protection/>
    </xf>
    <xf numFmtId="177" fontId="4" fillId="8" borderId="4" xfId="16" applyNumberFormat="1" applyFont="1" applyFill="1" applyBorder="1" applyAlignment="1">
      <alignment vertical="center" wrapText="1"/>
      <protection/>
    </xf>
    <xf numFmtId="0" fontId="4" fillId="8" borderId="4" xfId="16" applyFont="1" applyFill="1" applyBorder="1">
      <alignment vertical="center"/>
      <protection/>
    </xf>
    <xf numFmtId="0" fontId="4" fillId="6" borderId="2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7" borderId="4" xfId="0" applyFont="1" applyFill="1" applyBorder="1" applyAlignment="1">
      <alignment/>
    </xf>
    <xf numFmtId="0" fontId="4" fillId="0" borderId="7" xfId="16" applyFont="1" applyBorder="1" applyAlignment="1">
      <alignment horizontal="left" vertical="center"/>
      <protection/>
    </xf>
    <xf numFmtId="0" fontId="4" fillId="2" borderId="5" xfId="0" applyFont="1" applyFill="1" applyBorder="1" applyAlignment="1">
      <alignment horizontal="center" vertical="center" wrapText="1"/>
    </xf>
    <xf numFmtId="177" fontId="4" fillId="6" borderId="2" xfId="0" applyNumberFormat="1" applyFont="1" applyFill="1" applyBorder="1" applyAlignment="1">
      <alignment/>
    </xf>
    <xf numFmtId="177" fontId="4" fillId="3" borderId="6" xfId="16" applyNumberFormat="1" applyFont="1" applyFill="1" applyBorder="1" applyAlignment="1">
      <alignment horizontal="center" vertical="center" wrapText="1"/>
      <protection/>
    </xf>
    <xf numFmtId="177" fontId="4" fillId="7" borderId="4" xfId="0" applyNumberFormat="1" applyFont="1" applyFill="1" applyBorder="1" applyAlignment="1">
      <alignment/>
    </xf>
    <xf numFmtId="0" fontId="0" fillId="0" borderId="0" xfId="0" applyFont="1" applyAlignment="1">
      <alignment/>
    </xf>
    <xf numFmtId="177" fontId="4" fillId="0" borderId="1" xfId="0" applyNumberFormat="1" applyFont="1" applyBorder="1" applyAlignment="1" quotePrefix="1">
      <alignment/>
    </xf>
    <xf numFmtId="14" fontId="4" fillId="0" borderId="1" xfId="0" applyNumberFormat="1" applyFont="1" applyBorder="1" applyAlignment="1">
      <alignment/>
    </xf>
    <xf numFmtId="14" fontId="4" fillId="0" borderId="7" xfId="0" applyNumberFormat="1" applyFont="1" applyBorder="1" applyAlignment="1">
      <alignment/>
    </xf>
    <xf numFmtId="177" fontId="4" fillId="0" borderId="6" xfId="0" applyNumberFormat="1" applyFont="1" applyBorder="1" applyAlignment="1" quotePrefix="1">
      <alignment/>
    </xf>
    <xf numFmtId="177" fontId="4" fillId="0" borderId="6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177" fontId="4" fillId="0" borderId="4" xfId="0" applyNumberFormat="1" applyFont="1" applyBorder="1" applyAlignment="1">
      <alignment horizontal="right"/>
    </xf>
    <xf numFmtId="177" fontId="0" fillId="0" borderId="0" xfId="0" applyNumberFormat="1" applyFont="1" applyAlignment="1">
      <alignment/>
    </xf>
    <xf numFmtId="177" fontId="4" fillId="2" borderId="1" xfId="16" applyNumberFormat="1" applyFont="1" applyFill="1" applyBorder="1" applyAlignment="1">
      <alignment horizontal="right" vertical="center" wrapText="1"/>
      <protection/>
    </xf>
    <xf numFmtId="177" fontId="4" fillId="4" borderId="1" xfId="16" applyNumberFormat="1" applyFont="1" applyFill="1" applyBorder="1" applyAlignment="1">
      <alignment horizontal="right" vertical="center" wrapText="1"/>
      <protection/>
    </xf>
    <xf numFmtId="177" fontId="4" fillId="5" borderId="1" xfId="16" applyNumberFormat="1" applyFont="1" applyFill="1" applyBorder="1" applyAlignment="1">
      <alignment horizontal="right" vertical="center" wrapText="1"/>
      <protection/>
    </xf>
    <xf numFmtId="177" fontId="4" fillId="8" borderId="1" xfId="16" applyNumberFormat="1" applyFont="1" applyFill="1" applyBorder="1" applyAlignment="1">
      <alignment horizontal="right" vertical="center" wrapText="1"/>
      <protection/>
    </xf>
    <xf numFmtId="0" fontId="4" fillId="0" borderId="7" xfId="16" applyFont="1" applyBorder="1" applyAlignment="1">
      <alignment vertical="center" wrapText="1"/>
      <protection/>
    </xf>
    <xf numFmtId="0" fontId="4" fillId="3" borderId="6" xfId="0" applyFont="1" applyFill="1" applyBorder="1" applyAlignment="1">
      <alignment horizontal="center"/>
    </xf>
    <xf numFmtId="177" fontId="4" fillId="3" borderId="6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0" fontId="4" fillId="0" borderId="1" xfId="0" applyNumberFormat="1" applyFont="1" applyBorder="1" applyAlignment="1">
      <alignment/>
    </xf>
    <xf numFmtId="0" fontId="4" fillId="5" borderId="1" xfId="0" applyFont="1" applyFill="1" applyBorder="1" applyAlignment="1">
      <alignment/>
    </xf>
    <xf numFmtId="0" fontId="4" fillId="8" borderId="1" xfId="0" applyFont="1" applyFill="1" applyBorder="1" applyAlignment="1">
      <alignment/>
    </xf>
    <xf numFmtId="0" fontId="4" fillId="0" borderId="6" xfId="0" applyNumberFormat="1" applyFont="1" applyBorder="1" applyAlignment="1">
      <alignment/>
    </xf>
    <xf numFmtId="0" fontId="4" fillId="9" borderId="4" xfId="0" applyFont="1" applyFill="1" applyBorder="1" applyAlignment="1">
      <alignment/>
    </xf>
    <xf numFmtId="177" fontId="4" fillId="9" borderId="4" xfId="0" applyNumberFormat="1" applyFont="1" applyFill="1" applyBorder="1" applyAlignment="1">
      <alignment/>
    </xf>
    <xf numFmtId="0" fontId="4" fillId="10" borderId="4" xfId="0" applyFont="1" applyFill="1" applyBorder="1" applyAlignment="1">
      <alignment/>
    </xf>
    <xf numFmtId="177" fontId="4" fillId="10" borderId="4" xfId="0" applyNumberFormat="1" applyFont="1" applyFill="1" applyBorder="1" applyAlignment="1">
      <alignment/>
    </xf>
    <xf numFmtId="0" fontId="4" fillId="9" borderId="1" xfId="0" applyFont="1" applyFill="1" applyBorder="1" applyAlignment="1">
      <alignment/>
    </xf>
    <xf numFmtId="0" fontId="4" fillId="10" borderId="1" xfId="0" applyFont="1" applyFill="1" applyBorder="1" applyAlignment="1">
      <alignment/>
    </xf>
    <xf numFmtId="0" fontId="4" fillId="9" borderId="5" xfId="0" applyFont="1" applyFill="1" applyBorder="1" applyAlignment="1">
      <alignment/>
    </xf>
    <xf numFmtId="0" fontId="4" fillId="10" borderId="5" xfId="0" applyFont="1" applyFill="1" applyBorder="1" applyAlignment="1">
      <alignment/>
    </xf>
    <xf numFmtId="0" fontId="4" fillId="0" borderId="8" xfId="0" applyFont="1" applyBorder="1" applyAlignment="1">
      <alignment/>
    </xf>
    <xf numFmtId="177" fontId="4" fillId="0" borderId="8" xfId="0" applyNumberFormat="1" applyFont="1" applyBorder="1" applyAlignment="1">
      <alignment/>
    </xf>
    <xf numFmtId="0" fontId="4" fillId="3" borderId="9" xfId="16" applyFont="1" applyFill="1" applyBorder="1" applyAlignment="1">
      <alignment horizontal="center" vertical="center" wrapText="1"/>
      <protection/>
    </xf>
    <xf numFmtId="0" fontId="4" fillId="0" borderId="7" xfId="0" applyNumberFormat="1" applyFont="1" applyBorder="1" applyAlignment="1">
      <alignment/>
    </xf>
    <xf numFmtId="177" fontId="4" fillId="0" borderId="7" xfId="0" applyNumberFormat="1" applyFont="1" applyBorder="1" applyAlignment="1" quotePrefix="1">
      <alignment/>
    </xf>
    <xf numFmtId="14" fontId="4" fillId="0" borderId="7" xfId="16" applyNumberFormat="1" applyFont="1" applyFill="1" applyBorder="1">
      <alignment vertical="center"/>
      <protection/>
    </xf>
    <xf numFmtId="0" fontId="4" fillId="0" borderId="8" xfId="0" applyNumberFormat="1" applyFont="1" applyBorder="1" applyAlignment="1">
      <alignment/>
    </xf>
    <xf numFmtId="177" fontId="4" fillId="9" borderId="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9" xfId="0" applyFont="1" applyBorder="1" applyAlignment="1">
      <alignment/>
    </xf>
    <xf numFmtId="177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14" fontId="4" fillId="0" borderId="11" xfId="0" applyNumberFormat="1" applyFont="1" applyBorder="1" applyAlignment="1">
      <alignment/>
    </xf>
    <xf numFmtId="14" fontId="4" fillId="0" borderId="6" xfId="16" applyNumberFormat="1" applyFont="1" applyBorder="1">
      <alignment vertical="center"/>
      <protection/>
    </xf>
    <xf numFmtId="14" fontId="4" fillId="0" borderId="7" xfId="16" applyNumberFormat="1" applyFont="1" applyBorder="1">
      <alignment vertical="center"/>
      <protection/>
    </xf>
    <xf numFmtId="0" fontId="4" fillId="0" borderId="9" xfId="16" applyFont="1" applyBorder="1" applyAlignment="1">
      <alignment vertical="center" wrapText="1"/>
      <protection/>
    </xf>
    <xf numFmtId="14" fontId="4" fillId="0" borderId="1" xfId="16" applyNumberFormat="1" applyFont="1" applyFill="1" applyBorder="1">
      <alignment vertical="center"/>
      <protection/>
    </xf>
    <xf numFmtId="0" fontId="4" fillId="0" borderId="2" xfId="0" applyFont="1" applyBorder="1" applyAlignment="1">
      <alignment/>
    </xf>
    <xf numFmtId="177" fontId="4" fillId="0" borderId="2" xfId="0" applyNumberFormat="1" applyFont="1" applyBorder="1" applyAlignment="1">
      <alignment/>
    </xf>
    <xf numFmtId="0" fontId="4" fillId="0" borderId="1" xfId="16" applyFont="1" applyBorder="1" applyAlignment="1">
      <alignment horizontal="left" vertical="center"/>
      <protection/>
    </xf>
    <xf numFmtId="0" fontId="4" fillId="0" borderId="10" xfId="16" applyFont="1" applyBorder="1" applyAlignment="1">
      <alignment vertical="center" wrapText="1"/>
      <protection/>
    </xf>
    <xf numFmtId="14" fontId="4" fillId="0" borderId="12" xfId="16" applyNumberFormat="1" applyFont="1" applyBorder="1">
      <alignment vertical="center"/>
      <protection/>
    </xf>
    <xf numFmtId="177" fontId="1" fillId="0" borderId="0" xfId="0" applyNumberFormat="1" applyFont="1" applyBorder="1" applyAlignment="1">
      <alignment/>
    </xf>
    <xf numFmtId="0" fontId="4" fillId="0" borderId="9" xfId="16" applyFont="1" applyBorder="1" applyAlignment="1">
      <alignment horizontal="left" vertical="center"/>
      <protection/>
    </xf>
    <xf numFmtId="177" fontId="4" fillId="5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77" fontId="4" fillId="2" borderId="1" xfId="16" applyNumberFormat="1" applyFont="1" applyFill="1" applyBorder="1" applyAlignment="1">
      <alignment horizontal="left" vertical="center" wrapText="1"/>
      <protection/>
    </xf>
    <xf numFmtId="177" fontId="4" fillId="4" borderId="1" xfId="16" applyNumberFormat="1" applyFont="1" applyFill="1" applyBorder="1" applyAlignment="1">
      <alignment horizontal="left" vertical="center" wrapText="1"/>
      <protection/>
    </xf>
    <xf numFmtId="177" fontId="4" fillId="5" borderId="1" xfId="16" applyNumberFormat="1" applyFont="1" applyFill="1" applyBorder="1" applyAlignment="1">
      <alignment horizontal="left" vertical="center" wrapText="1"/>
      <protection/>
    </xf>
    <xf numFmtId="177" fontId="4" fillId="8" borderId="1" xfId="16" applyNumberFormat="1" applyFont="1" applyFill="1" applyBorder="1" applyAlignment="1">
      <alignment horizontal="left" vertical="center" wrapText="1"/>
      <protection/>
    </xf>
    <xf numFmtId="177" fontId="4" fillId="6" borderId="1" xfId="0" applyNumberFormat="1" applyFont="1" applyFill="1" applyBorder="1" applyAlignment="1">
      <alignment horizontal="left"/>
    </xf>
    <xf numFmtId="177" fontId="4" fillId="7" borderId="1" xfId="0" applyNumberFormat="1" applyFont="1" applyFill="1" applyBorder="1" applyAlignment="1">
      <alignment horizontal="left"/>
    </xf>
    <xf numFmtId="177" fontId="4" fillId="9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0" borderId="1" xfId="16" applyFont="1" applyBorder="1" applyAlignment="1">
      <alignment horizontal="left" vertical="center" wrapText="1"/>
      <protection/>
    </xf>
    <xf numFmtId="176" fontId="4" fillId="0" borderId="1" xfId="16" applyNumberFormat="1" applyFont="1" applyBorder="1" applyAlignment="1">
      <alignment vertical="center"/>
      <protection/>
    </xf>
    <xf numFmtId="0" fontId="4" fillId="0" borderId="1" xfId="16" applyFont="1" applyBorder="1" applyAlignment="1">
      <alignment horizontal="center" vertical="center"/>
      <protection/>
    </xf>
    <xf numFmtId="176" fontId="4" fillId="0" borderId="1" xfId="16" applyNumberFormat="1" applyFont="1" applyBorder="1" applyAlignment="1">
      <alignment horizontal="left" vertical="center"/>
      <protection/>
    </xf>
    <xf numFmtId="176" fontId="4" fillId="0" borderId="1" xfId="16" applyNumberFormat="1" applyFont="1" applyFill="1" applyBorder="1" applyAlignment="1">
      <alignment vertical="center"/>
      <protection/>
    </xf>
    <xf numFmtId="0" fontId="4" fillId="11" borderId="1" xfId="0" applyFont="1" applyFill="1" applyBorder="1" applyAlignment="1" applyProtection="1">
      <alignment horizontal="left" vertical="center"/>
      <protection/>
    </xf>
    <xf numFmtId="176" fontId="4" fillId="0" borderId="1" xfId="16" applyNumberFormat="1" applyFont="1" applyBorder="1" applyAlignment="1">
      <alignment horizontal="center" vertical="center"/>
      <protection/>
    </xf>
    <xf numFmtId="177" fontId="4" fillId="6" borderId="1" xfId="16" applyNumberFormat="1" applyFont="1" applyFill="1" applyBorder="1" applyAlignment="1">
      <alignment horizontal="right" vertical="center" wrapText="1"/>
      <protection/>
    </xf>
    <xf numFmtId="177" fontId="4" fillId="7" borderId="1" xfId="16" applyNumberFormat="1" applyFont="1" applyFill="1" applyBorder="1" applyAlignment="1">
      <alignment horizontal="right" vertical="center" wrapText="1"/>
      <protection/>
    </xf>
    <xf numFmtId="177" fontId="4" fillId="9" borderId="1" xfId="16" applyNumberFormat="1" applyFont="1" applyFill="1" applyBorder="1" applyAlignment="1">
      <alignment horizontal="right" vertical="center" wrapText="1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7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left"/>
    </xf>
    <xf numFmtId="177" fontId="0" fillId="0" borderId="0" xfId="0" applyNumberFormat="1" applyFont="1" applyBorder="1" applyAlignment="1">
      <alignment/>
    </xf>
    <xf numFmtId="0" fontId="4" fillId="3" borderId="1" xfId="16" applyFont="1" applyFill="1" applyBorder="1" applyAlignment="1">
      <alignment horizontal="center" vertical="center" wrapText="1"/>
      <protection/>
    </xf>
    <xf numFmtId="177" fontId="4" fillId="3" borderId="1" xfId="16" applyNumberFormat="1" applyFont="1" applyFill="1" applyBorder="1" applyAlignment="1">
      <alignment horizontal="center" vertical="center" wrapText="1"/>
      <protection/>
    </xf>
    <xf numFmtId="0" fontId="4" fillId="3" borderId="1" xfId="16" applyFont="1" applyFill="1" applyBorder="1" applyAlignment="1">
      <alignment horizontal="center" vertical="center"/>
      <protection/>
    </xf>
    <xf numFmtId="49" fontId="4" fillId="3" borderId="1" xfId="16" applyNumberFormat="1" applyFont="1" applyFill="1" applyBorder="1" applyAlignment="1">
      <alignment horizontal="center" vertical="center" wrapText="1"/>
      <protection/>
    </xf>
    <xf numFmtId="0" fontId="4" fillId="2" borderId="1" xfId="16" applyFont="1" applyFill="1" applyBorder="1" applyAlignment="1">
      <alignment horizontal="center" vertical="center" wrapText="1"/>
      <protection/>
    </xf>
    <xf numFmtId="0" fontId="4" fillId="0" borderId="1" xfId="16" applyFont="1" applyBorder="1" applyAlignment="1">
      <alignment vertical="center"/>
      <protection/>
    </xf>
    <xf numFmtId="0" fontId="4" fillId="2" borderId="1" xfId="16" applyFont="1" applyFill="1" applyBorder="1" applyAlignment="1">
      <alignment vertical="center" wrapText="1"/>
      <protection/>
    </xf>
    <xf numFmtId="177" fontId="4" fillId="2" borderId="1" xfId="16" applyNumberFormat="1" applyFont="1" applyFill="1" applyBorder="1" applyAlignment="1">
      <alignment vertical="center" wrapText="1"/>
      <protection/>
    </xf>
    <xf numFmtId="0" fontId="4" fillId="2" borderId="1" xfId="16" applyFont="1" applyFill="1" applyBorder="1">
      <alignment vertical="center"/>
      <protection/>
    </xf>
    <xf numFmtId="49" fontId="4" fillId="2" borderId="1" xfId="16" applyNumberFormat="1" applyFont="1" applyFill="1" applyBorder="1" applyAlignment="1">
      <alignment vertical="center" wrapText="1"/>
      <protection/>
    </xf>
    <xf numFmtId="0" fontId="4" fillId="2" borderId="1" xfId="16" applyFont="1" applyFill="1" applyBorder="1" applyAlignment="1">
      <alignment vertical="center"/>
      <protection/>
    </xf>
    <xf numFmtId="0" fontId="4" fillId="4" borderId="1" xfId="16" applyFont="1" applyFill="1" applyBorder="1" applyAlignment="1">
      <alignment horizontal="center" vertical="center" wrapText="1"/>
      <protection/>
    </xf>
    <xf numFmtId="0" fontId="4" fillId="4" borderId="1" xfId="16" applyFont="1" applyFill="1" applyBorder="1" applyAlignment="1">
      <alignment vertical="center" wrapText="1"/>
      <protection/>
    </xf>
    <xf numFmtId="0" fontId="4" fillId="4" borderId="1" xfId="16" applyFont="1" applyFill="1" applyBorder="1">
      <alignment vertical="center"/>
      <protection/>
    </xf>
    <xf numFmtId="49" fontId="4" fillId="4" borderId="1" xfId="16" applyNumberFormat="1" applyFont="1" applyFill="1" applyBorder="1" applyAlignment="1">
      <alignment vertical="center" wrapText="1"/>
      <protection/>
    </xf>
    <xf numFmtId="0" fontId="4" fillId="4" borderId="1" xfId="16" applyFont="1" applyFill="1" applyBorder="1" applyAlignment="1">
      <alignment vertical="center"/>
      <protection/>
    </xf>
    <xf numFmtId="0" fontId="4" fillId="5" borderId="1" xfId="16" applyFont="1" applyFill="1" applyBorder="1" applyAlignment="1">
      <alignment horizontal="center" vertical="center" wrapText="1"/>
      <protection/>
    </xf>
    <xf numFmtId="0" fontId="4" fillId="5" borderId="1" xfId="16" applyFont="1" applyFill="1" applyBorder="1" applyAlignment="1">
      <alignment vertical="center" wrapText="1"/>
      <protection/>
    </xf>
    <xf numFmtId="0" fontId="4" fillId="5" borderId="1" xfId="16" applyFont="1" applyFill="1" applyBorder="1">
      <alignment vertical="center"/>
      <protection/>
    </xf>
    <xf numFmtId="49" fontId="4" fillId="5" borderId="1" xfId="16" applyNumberFormat="1" applyFont="1" applyFill="1" applyBorder="1" applyAlignment="1">
      <alignment vertical="center" wrapText="1"/>
      <protection/>
    </xf>
    <xf numFmtId="0" fontId="4" fillId="8" borderId="1" xfId="16" applyFont="1" applyFill="1" applyBorder="1" applyAlignment="1">
      <alignment horizontal="center" vertical="center" wrapText="1"/>
      <protection/>
    </xf>
    <xf numFmtId="0" fontId="4" fillId="0" borderId="1" xfId="16" applyFont="1" applyFill="1" applyBorder="1" applyAlignment="1">
      <alignment vertical="center"/>
      <protection/>
    </xf>
    <xf numFmtId="0" fontId="4" fillId="8" borderId="1" xfId="16" applyFont="1" applyFill="1" applyBorder="1" applyAlignment="1">
      <alignment vertical="center" wrapText="1"/>
      <protection/>
    </xf>
    <xf numFmtId="177" fontId="4" fillId="8" borderId="1" xfId="16" applyNumberFormat="1" applyFont="1" applyFill="1" applyBorder="1" applyAlignment="1">
      <alignment vertical="center" wrapText="1"/>
      <protection/>
    </xf>
    <xf numFmtId="0" fontId="4" fillId="8" borderId="1" xfId="16" applyFont="1" applyFill="1" applyBorder="1">
      <alignment vertical="center"/>
      <protection/>
    </xf>
    <xf numFmtId="49" fontId="4" fillId="8" borderId="1" xfId="16" applyNumberFormat="1" applyFont="1" applyFill="1" applyBorder="1" applyAlignment="1">
      <alignment vertical="center" wrapText="1"/>
      <protection/>
    </xf>
    <xf numFmtId="0" fontId="4" fillId="8" borderId="1" xfId="16" applyFont="1" applyFill="1" applyBorder="1" applyAlignment="1">
      <alignment vertical="center"/>
      <protection/>
    </xf>
    <xf numFmtId="0" fontId="4" fillId="0" borderId="1" xfId="0" applyFont="1" applyBorder="1" applyAlignment="1">
      <alignment/>
    </xf>
    <xf numFmtId="177" fontId="4" fillId="6" borderId="1" xfId="0" applyNumberFormat="1" applyFont="1" applyFill="1" applyBorder="1" applyAlignment="1">
      <alignment/>
    </xf>
    <xf numFmtId="49" fontId="4" fillId="6" borderId="1" xfId="0" applyNumberFormat="1" applyFont="1" applyFill="1" applyBorder="1" applyAlignment="1">
      <alignment/>
    </xf>
    <xf numFmtId="0" fontId="4" fillId="6" borderId="1" xfId="0" applyFont="1" applyFill="1" applyBorder="1" applyAlignment="1">
      <alignment/>
    </xf>
    <xf numFmtId="177" fontId="4" fillId="7" borderId="1" xfId="0" applyNumberFormat="1" applyFont="1" applyFill="1" applyBorder="1" applyAlignment="1">
      <alignment/>
    </xf>
    <xf numFmtId="49" fontId="4" fillId="7" borderId="1" xfId="0" applyNumberFormat="1" applyFont="1" applyFill="1" applyBorder="1" applyAlignment="1">
      <alignment/>
    </xf>
    <xf numFmtId="0" fontId="4" fillId="7" borderId="1" xfId="0" applyFont="1" applyFill="1" applyBorder="1" applyAlignment="1">
      <alignment/>
    </xf>
    <xf numFmtId="49" fontId="4" fillId="9" borderId="1" xfId="0" applyNumberFormat="1" applyFont="1" applyFill="1" applyBorder="1" applyAlignment="1">
      <alignment/>
    </xf>
    <xf numFmtId="0" fontId="4" fillId="9" borderId="1" xfId="0" applyFont="1" applyFill="1" applyBorder="1" applyAlignment="1">
      <alignment/>
    </xf>
    <xf numFmtId="49" fontId="4" fillId="5" borderId="1" xfId="0" applyNumberFormat="1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177" fontId="4" fillId="3" borderId="1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4" fillId="0" borderId="1" xfId="0" applyNumberFormat="1" applyFont="1" applyBorder="1" applyAlignment="1" quotePrefix="1">
      <alignment/>
    </xf>
    <xf numFmtId="0" fontId="4" fillId="5" borderId="1" xfId="16" applyFont="1" applyFill="1" applyBorder="1" applyAlignment="1">
      <alignment vertical="center"/>
      <protection/>
    </xf>
    <xf numFmtId="0" fontId="4" fillId="2" borderId="1" xfId="0" applyFont="1" applyFill="1" applyBorder="1" applyAlignment="1">
      <alignment horizontal="left" vertical="center"/>
    </xf>
    <xf numFmtId="0" fontId="4" fillId="4" borderId="1" xfId="16" applyFont="1" applyFill="1" applyBorder="1" applyAlignment="1">
      <alignment horizontal="left" vertical="center"/>
      <protection/>
    </xf>
    <xf numFmtId="0" fontId="4" fillId="5" borderId="1" xfId="16" applyFont="1" applyFill="1" applyBorder="1" applyAlignment="1">
      <alignment horizontal="left" vertical="center"/>
      <protection/>
    </xf>
    <xf numFmtId="0" fontId="4" fillId="8" borderId="1" xfId="16" applyFont="1" applyFill="1" applyBorder="1" applyAlignment="1">
      <alignment horizontal="left" vertical="center"/>
      <protection/>
    </xf>
    <xf numFmtId="0" fontId="4" fillId="6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/>
    </xf>
    <xf numFmtId="177" fontId="4" fillId="0" borderId="1" xfId="20" applyNumberFormat="1" applyFont="1" applyBorder="1" applyAlignment="1">
      <alignment horizontal="right" vertical="center" wrapText="1"/>
    </xf>
    <xf numFmtId="177" fontId="4" fillId="0" borderId="1" xfId="20" applyNumberFormat="1" applyFont="1" applyFill="1" applyBorder="1" applyAlignment="1">
      <alignment horizontal="right" vertical="center" wrapText="1"/>
    </xf>
    <xf numFmtId="177" fontId="4" fillId="11" borderId="1" xfId="20" applyNumberFormat="1" applyFont="1" applyFill="1" applyBorder="1" applyAlignment="1" applyProtection="1">
      <alignment horizontal="center" vertical="center" wrapText="1"/>
      <protection/>
    </xf>
    <xf numFmtId="177" fontId="4" fillId="4" borderId="1" xfId="16" applyNumberFormat="1" applyFont="1" applyFill="1" applyBorder="1" applyAlignment="1">
      <alignment vertical="center" wrapText="1"/>
      <protection/>
    </xf>
    <xf numFmtId="177" fontId="4" fillId="5" borderId="1" xfId="16" applyNumberFormat="1" applyFont="1" applyFill="1" applyBorder="1" applyAlignment="1">
      <alignment vertical="center" wrapText="1"/>
      <protection/>
    </xf>
    <xf numFmtId="49" fontId="4" fillId="0" borderId="10" xfId="0" applyNumberFormat="1" applyFont="1" applyBorder="1" applyAlignment="1">
      <alignment/>
    </xf>
    <xf numFmtId="185" fontId="4" fillId="0" borderId="0" xfId="0" applyNumberFormat="1" applyFont="1" applyBorder="1" applyAlignment="1">
      <alignment horizontal="left"/>
    </xf>
    <xf numFmtId="177" fontId="4" fillId="12" borderId="1" xfId="16" applyNumberFormat="1" applyFont="1" applyFill="1" applyBorder="1" applyAlignment="1">
      <alignment horizontal="right" vertical="center" wrapText="1"/>
      <protection/>
    </xf>
    <xf numFmtId="177" fontId="4" fillId="10" borderId="1" xfId="16" applyNumberFormat="1" applyFont="1" applyFill="1" applyBorder="1" applyAlignment="1">
      <alignment horizontal="right" vertical="center" wrapText="1"/>
      <protection/>
    </xf>
    <xf numFmtId="177" fontId="1" fillId="0" borderId="0" xfId="0" applyNumberFormat="1" applyFont="1" applyBorder="1" applyAlignment="1">
      <alignment horizontal="right"/>
    </xf>
    <xf numFmtId="177" fontId="1" fillId="5" borderId="1" xfId="0" applyNumberFormat="1" applyFont="1" applyFill="1" applyBorder="1" applyAlignment="1">
      <alignment/>
    </xf>
    <xf numFmtId="14" fontId="4" fillId="3" borderId="1" xfId="16" applyNumberFormat="1" applyFont="1" applyFill="1" applyBorder="1">
      <alignment vertical="center"/>
      <protection/>
    </xf>
    <xf numFmtId="0" fontId="4" fillId="8" borderId="3" xfId="16" applyFont="1" applyFill="1" applyBorder="1" applyAlignment="1">
      <alignment horizontal="center" vertical="center" wrapText="1"/>
      <protection/>
    </xf>
    <xf numFmtId="0" fontId="4" fillId="8" borderId="14" xfId="16" applyFont="1" applyFill="1" applyBorder="1" applyAlignment="1">
      <alignment horizontal="center" vertical="center" wrapText="1"/>
      <protection/>
    </xf>
    <xf numFmtId="0" fontId="4" fillId="8" borderId="13" xfId="16" applyFont="1" applyFill="1" applyBorder="1" applyAlignment="1">
      <alignment horizontal="center" vertical="center" wrapText="1"/>
      <protection/>
    </xf>
    <xf numFmtId="0" fontId="4" fillId="6" borderId="1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4" fillId="4" borderId="3" xfId="16" applyFont="1" applyFill="1" applyBorder="1" applyAlignment="1">
      <alignment horizontal="center" vertical="center" wrapText="1"/>
      <protection/>
    </xf>
    <xf numFmtId="0" fontId="4" fillId="4" borderId="14" xfId="16" applyFont="1" applyFill="1" applyBorder="1" applyAlignment="1">
      <alignment horizontal="center" vertical="center" wrapText="1"/>
      <protection/>
    </xf>
    <xf numFmtId="0" fontId="4" fillId="4" borderId="13" xfId="16" applyFont="1" applyFill="1" applyBorder="1" applyAlignment="1">
      <alignment horizontal="center" vertical="center" wrapText="1"/>
      <protection/>
    </xf>
    <xf numFmtId="0" fontId="4" fillId="5" borderId="14" xfId="16" applyFont="1" applyFill="1" applyBorder="1" applyAlignment="1">
      <alignment horizontal="center" vertical="center" wrapText="1"/>
      <protection/>
    </xf>
    <xf numFmtId="0" fontId="4" fillId="5" borderId="5" xfId="16" applyFont="1" applyFill="1" applyBorder="1" applyAlignment="1">
      <alignment horizontal="center" vertical="center" wrapText="1"/>
      <protection/>
    </xf>
    <xf numFmtId="0" fontId="4" fillId="5" borderId="15" xfId="16" applyFont="1" applyFill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/>
    </xf>
    <xf numFmtId="0" fontId="4" fillId="2" borderId="15" xfId="16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2" borderId="1" xfId="16" applyFont="1" applyFill="1" applyBorder="1" applyAlignment="1">
      <alignment horizontal="center" vertical="center" wrapText="1"/>
      <protection/>
    </xf>
    <xf numFmtId="0" fontId="4" fillId="4" borderId="1" xfId="16" applyFont="1" applyFill="1" applyBorder="1" applyAlignment="1">
      <alignment horizontal="center" vertical="center" wrapText="1"/>
      <protection/>
    </xf>
    <xf numFmtId="0" fontId="4" fillId="5" borderId="1" xfId="16" applyFont="1" applyFill="1" applyBorder="1" applyAlignment="1">
      <alignment horizontal="center" vertical="center" wrapText="1"/>
      <protection/>
    </xf>
    <xf numFmtId="0" fontId="4" fillId="8" borderId="1" xfId="16" applyFont="1" applyFill="1" applyBorder="1" applyAlignment="1">
      <alignment horizontal="center" vertical="center" wrapText="1"/>
      <protection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16" applyFont="1" applyFill="1" applyBorder="1">
      <alignment vertical="center"/>
      <protection/>
    </xf>
    <xf numFmtId="49" fontId="4" fillId="0" borderId="8" xfId="16" applyNumberFormat="1" applyFont="1" applyBorder="1" applyAlignment="1">
      <alignment vertical="center" wrapText="1"/>
      <protection/>
    </xf>
    <xf numFmtId="49" fontId="4" fillId="2" borderId="19" xfId="16" applyNumberFormat="1" applyFont="1" applyFill="1" applyBorder="1" applyAlignment="1">
      <alignment vertical="center" wrapText="1"/>
      <protection/>
    </xf>
    <xf numFmtId="49" fontId="4" fillId="0" borderId="20" xfId="16" applyNumberFormat="1" applyFont="1" applyBorder="1" applyAlignment="1">
      <alignment vertical="center" wrapText="1"/>
      <protection/>
    </xf>
    <xf numFmtId="49" fontId="4" fillId="0" borderId="10" xfId="16" applyNumberFormat="1" applyFont="1" applyBorder="1" applyAlignment="1">
      <alignment vertical="center" wrapText="1"/>
      <protection/>
    </xf>
    <xf numFmtId="49" fontId="4" fillId="4" borderId="21" xfId="16" applyNumberFormat="1" applyFont="1" applyFill="1" applyBorder="1" applyAlignment="1">
      <alignment vertical="center" wrapText="1"/>
      <protection/>
    </xf>
    <xf numFmtId="14" fontId="4" fillId="0" borderId="8" xfId="0" applyNumberFormat="1" applyFont="1" applyBorder="1" applyAlignment="1">
      <alignment/>
    </xf>
    <xf numFmtId="49" fontId="4" fillId="5" borderId="19" xfId="16" applyNumberFormat="1" applyFont="1" applyFill="1" applyBorder="1" applyAlignment="1">
      <alignment vertical="center" wrapText="1"/>
      <protection/>
    </xf>
    <xf numFmtId="49" fontId="4" fillId="0" borderId="20" xfId="16" applyNumberFormat="1" applyFont="1" applyFill="1" applyBorder="1" applyAlignment="1">
      <alignment vertical="center" wrapText="1"/>
      <protection/>
    </xf>
    <xf numFmtId="49" fontId="4" fillId="0" borderId="10" xfId="16" applyNumberFormat="1" applyFont="1" applyFill="1" applyBorder="1" applyAlignment="1">
      <alignment vertical="center" wrapText="1"/>
      <protection/>
    </xf>
    <xf numFmtId="49" fontId="4" fillId="8" borderId="21" xfId="16" applyNumberFormat="1" applyFont="1" applyFill="1" applyBorder="1" applyAlignment="1">
      <alignment vertical="center" wrapText="1"/>
      <protection/>
    </xf>
    <xf numFmtId="49" fontId="4" fillId="0" borderId="8" xfId="0" applyNumberFormat="1" applyFont="1" applyBorder="1" applyAlignment="1">
      <alignment/>
    </xf>
    <xf numFmtId="49" fontId="4" fillId="6" borderId="19" xfId="0" applyNumberFormat="1" applyFont="1" applyFill="1" applyBorder="1" applyAlignment="1">
      <alignment/>
    </xf>
    <xf numFmtId="49" fontId="4" fillId="0" borderId="20" xfId="0" applyNumberFormat="1" applyFont="1" applyBorder="1" applyAlignment="1">
      <alignment/>
    </xf>
    <xf numFmtId="49" fontId="4" fillId="7" borderId="21" xfId="0" applyNumberFormat="1" applyFont="1" applyFill="1" applyBorder="1" applyAlignment="1">
      <alignment/>
    </xf>
    <xf numFmtId="49" fontId="4" fillId="9" borderId="21" xfId="0" applyNumberFormat="1" applyFont="1" applyFill="1" applyBorder="1" applyAlignment="1">
      <alignment/>
    </xf>
    <xf numFmtId="49" fontId="4" fillId="10" borderId="21" xfId="0" applyNumberFormat="1" applyFont="1" applyFill="1" applyBorder="1" applyAlignment="1">
      <alignment/>
    </xf>
    <xf numFmtId="0" fontId="0" fillId="0" borderId="1" xfId="16" applyFont="1" applyBorder="1">
      <alignment vertical="center"/>
      <protection/>
    </xf>
    <xf numFmtId="0" fontId="0" fillId="0" borderId="1" xfId="0" applyFont="1" applyBorder="1" applyAlignment="1">
      <alignment/>
    </xf>
  </cellXfs>
  <cellStyles count="9">
    <cellStyle name="Normal" xfId="0"/>
    <cellStyle name="Percent" xfId="15"/>
    <cellStyle name="常规_上报设备清单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9" sqref="M9"/>
    </sheetView>
  </sheetViews>
  <sheetFormatPr defaultColWidth="9.00390625" defaultRowHeight="14.25"/>
  <cols>
    <col min="1" max="1" width="11.25390625" style="66" customWidth="1"/>
    <col min="2" max="2" width="16.375" style="66" customWidth="1"/>
    <col min="3" max="3" width="7.625" style="66" customWidth="1"/>
    <col min="4" max="4" width="12.125" style="74" customWidth="1"/>
    <col min="5" max="5" width="23.50390625" style="66" customWidth="1"/>
    <col min="6" max="6" width="17.25390625" style="66" customWidth="1"/>
    <col min="7" max="8" width="9.375" style="66" customWidth="1"/>
    <col min="9" max="9" width="10.375" style="72" customWidth="1"/>
    <col min="10" max="10" width="9.00390625" style="1" customWidth="1"/>
    <col min="11" max="16384" width="9.00390625" style="66" customWidth="1"/>
  </cols>
  <sheetData>
    <row r="1" spans="1:9" ht="26.25" thickBot="1">
      <c r="A1" s="230" t="s">
        <v>11</v>
      </c>
      <c r="B1" s="230"/>
      <c r="C1" s="230"/>
      <c r="D1" s="230"/>
      <c r="E1" s="230"/>
      <c r="F1" s="230"/>
      <c r="G1" s="230"/>
      <c r="H1" s="230"/>
      <c r="I1" s="230"/>
    </row>
    <row r="2" spans="1:11" s="22" customFormat="1" ht="26.25" customHeight="1">
      <c r="A2" s="14" t="s">
        <v>0</v>
      </c>
      <c r="B2" s="34" t="s">
        <v>1</v>
      </c>
      <c r="C2" s="34" t="s">
        <v>2</v>
      </c>
      <c r="D2" s="64" t="s">
        <v>3</v>
      </c>
      <c r="E2" s="34" t="s">
        <v>4</v>
      </c>
      <c r="F2" s="97" t="s">
        <v>5</v>
      </c>
      <c r="G2" s="35" t="s">
        <v>6</v>
      </c>
      <c r="H2" s="35" t="s">
        <v>7</v>
      </c>
      <c r="I2" s="36" t="s">
        <v>8</v>
      </c>
      <c r="J2" s="132" t="s">
        <v>423</v>
      </c>
      <c r="K2" s="132" t="s">
        <v>424</v>
      </c>
    </row>
    <row r="3" spans="1:11" s="24" customFormat="1" ht="12">
      <c r="A3" s="231" t="s">
        <v>13</v>
      </c>
      <c r="B3" s="83" t="s">
        <v>160</v>
      </c>
      <c r="C3" s="83" t="s">
        <v>136</v>
      </c>
      <c r="D3" s="67">
        <v>170000</v>
      </c>
      <c r="E3" s="101" t="s">
        <v>161</v>
      </c>
      <c r="F3" s="7" t="s">
        <v>162</v>
      </c>
      <c r="G3" s="107" t="s">
        <v>163</v>
      </c>
      <c r="H3" s="68" t="s">
        <v>87</v>
      </c>
      <c r="I3" s="5" t="s">
        <v>206</v>
      </c>
      <c r="J3" s="12"/>
      <c r="K3" s="12"/>
    </row>
    <row r="4" spans="1:11" s="24" customFormat="1" ht="12">
      <c r="A4" s="232"/>
      <c r="B4" s="83" t="s">
        <v>164</v>
      </c>
      <c r="C4" s="83" t="s">
        <v>136</v>
      </c>
      <c r="D4" s="67">
        <v>178000</v>
      </c>
      <c r="E4" s="101" t="s">
        <v>165</v>
      </c>
      <c r="F4" s="7" t="s">
        <v>166</v>
      </c>
      <c r="G4" s="107" t="s">
        <v>167</v>
      </c>
      <c r="H4" s="68" t="s">
        <v>168</v>
      </c>
      <c r="I4" s="244" t="s">
        <v>206</v>
      </c>
      <c r="J4" s="12"/>
      <c r="K4" s="12"/>
    </row>
    <row r="5" spans="1:11" s="24" customFormat="1" ht="12">
      <c r="A5" s="232"/>
      <c r="B5" s="83" t="s">
        <v>169</v>
      </c>
      <c r="C5" s="83" t="s">
        <v>136</v>
      </c>
      <c r="D5" s="67">
        <v>59000</v>
      </c>
      <c r="E5" s="101" t="s">
        <v>170</v>
      </c>
      <c r="F5" s="7" t="s">
        <v>171</v>
      </c>
      <c r="G5" s="107" t="s">
        <v>143</v>
      </c>
      <c r="H5" s="68" t="s">
        <v>172</v>
      </c>
      <c r="I5" s="244" t="s">
        <v>172</v>
      </c>
      <c r="J5" s="12"/>
      <c r="K5" s="12"/>
    </row>
    <row r="6" spans="1:11" s="24" customFormat="1" ht="12">
      <c r="A6" s="232"/>
      <c r="B6" s="174" t="s">
        <v>192</v>
      </c>
      <c r="C6" s="4" t="s">
        <v>93</v>
      </c>
      <c r="D6" s="30">
        <v>837080</v>
      </c>
      <c r="E6" s="4" t="s">
        <v>193</v>
      </c>
      <c r="F6" s="7" t="s">
        <v>198</v>
      </c>
      <c r="G6" s="4" t="s">
        <v>194</v>
      </c>
      <c r="H6" s="4" t="s">
        <v>195</v>
      </c>
      <c r="I6" s="244" t="s">
        <v>288</v>
      </c>
      <c r="J6" s="12"/>
      <c r="K6" s="12"/>
    </row>
    <row r="7" spans="1:11" s="24" customFormat="1" ht="12">
      <c r="A7" s="232"/>
      <c r="B7" s="174" t="s">
        <v>196</v>
      </c>
      <c r="C7" s="4" t="s">
        <v>93</v>
      </c>
      <c r="D7" s="30">
        <v>556000</v>
      </c>
      <c r="E7" s="4" t="s">
        <v>197</v>
      </c>
      <c r="F7" s="7" t="s">
        <v>267</v>
      </c>
      <c r="G7" s="4" t="s">
        <v>143</v>
      </c>
      <c r="H7" s="4" t="s">
        <v>191</v>
      </c>
      <c r="I7" s="244" t="s">
        <v>315</v>
      </c>
      <c r="J7" s="12"/>
      <c r="K7" s="12"/>
    </row>
    <row r="8" spans="1:11" s="24" customFormat="1" ht="12">
      <c r="A8" s="232"/>
      <c r="B8" s="174" t="s">
        <v>322</v>
      </c>
      <c r="C8" s="4" t="s">
        <v>323</v>
      </c>
      <c r="D8" s="30">
        <v>163058.74</v>
      </c>
      <c r="E8" s="4" t="s">
        <v>385</v>
      </c>
      <c r="F8" s="7"/>
      <c r="G8" s="4"/>
      <c r="H8" s="4"/>
      <c r="I8" s="244"/>
      <c r="J8" s="12"/>
      <c r="K8" s="12"/>
    </row>
    <row r="9" spans="1:11" s="25" customFormat="1" ht="14.25" customHeight="1">
      <c r="A9" s="232"/>
      <c r="B9" s="83"/>
      <c r="C9" s="83"/>
      <c r="D9" s="67"/>
      <c r="E9" s="83"/>
      <c r="F9" s="4"/>
      <c r="G9" s="68"/>
      <c r="H9" s="68"/>
      <c r="I9" s="244"/>
      <c r="J9" s="12"/>
      <c r="K9" s="260"/>
    </row>
    <row r="10" spans="1:11" s="25" customFormat="1" ht="15" thickBot="1">
      <c r="A10" s="233"/>
      <c r="B10" s="8"/>
      <c r="C10" s="9"/>
      <c r="D10" s="10">
        <f>SUM(D3:D9)</f>
        <v>1963138.74</v>
      </c>
      <c r="E10" s="8"/>
      <c r="F10" s="8"/>
      <c r="G10" s="11"/>
      <c r="H10" s="11"/>
      <c r="I10" s="245"/>
      <c r="J10" s="12"/>
      <c r="K10" s="260"/>
    </row>
    <row r="11" spans="1:11" s="25" customFormat="1" ht="24">
      <c r="A11" s="224" t="s">
        <v>19</v>
      </c>
      <c r="B11" s="42" t="s">
        <v>222</v>
      </c>
      <c r="C11" s="118" t="s">
        <v>93</v>
      </c>
      <c r="D11" s="43">
        <v>1343870</v>
      </c>
      <c r="E11" s="42" t="s">
        <v>223</v>
      </c>
      <c r="F11" s="110" t="s">
        <v>224</v>
      </c>
      <c r="G11" s="108" t="s">
        <v>225</v>
      </c>
      <c r="H11" s="108" t="s">
        <v>226</v>
      </c>
      <c r="I11" s="246"/>
      <c r="J11" s="12"/>
      <c r="K11" s="260"/>
    </row>
    <row r="12" spans="1:11" s="25" customFormat="1" ht="14.25">
      <c r="A12" s="225"/>
      <c r="B12" s="115"/>
      <c r="C12" s="114"/>
      <c r="D12" s="41"/>
      <c r="E12" s="115"/>
      <c r="F12" s="7"/>
      <c r="G12" s="116"/>
      <c r="H12" s="109"/>
      <c r="I12" s="247"/>
      <c r="J12" s="12"/>
      <c r="K12" s="260"/>
    </row>
    <row r="13" spans="1:11" s="25" customFormat="1" ht="14.25">
      <c r="A13" s="225"/>
      <c r="B13" s="79"/>
      <c r="C13" s="61"/>
      <c r="D13" s="41"/>
      <c r="E13" s="79"/>
      <c r="F13" s="79"/>
      <c r="G13" s="109"/>
      <c r="H13" s="109"/>
      <c r="I13" s="247"/>
      <c r="J13" s="12"/>
      <c r="K13" s="260"/>
    </row>
    <row r="14" spans="1:11" s="24" customFormat="1" ht="12.75" thickBot="1">
      <c r="A14" s="226"/>
      <c r="B14" s="44"/>
      <c r="C14" s="45"/>
      <c r="D14" s="46">
        <f>SUM(D11:D13)</f>
        <v>1343870</v>
      </c>
      <c r="E14" s="44"/>
      <c r="F14" s="44"/>
      <c r="G14" s="47"/>
      <c r="H14" s="47"/>
      <c r="I14" s="248"/>
      <c r="J14" s="12"/>
      <c r="K14" s="12"/>
    </row>
    <row r="15" spans="1:11" s="24" customFormat="1" ht="12">
      <c r="A15" s="227" t="s">
        <v>20</v>
      </c>
      <c r="B15" s="40" t="s">
        <v>218</v>
      </c>
      <c r="C15" s="118" t="s">
        <v>93</v>
      </c>
      <c r="D15" s="52">
        <v>988600</v>
      </c>
      <c r="E15" s="40" t="s">
        <v>101</v>
      </c>
      <c r="F15" s="110" t="s">
        <v>219</v>
      </c>
      <c r="G15" s="69" t="s">
        <v>220</v>
      </c>
      <c r="H15" s="69" t="s">
        <v>87</v>
      </c>
      <c r="I15" s="247"/>
      <c r="J15" s="12"/>
      <c r="K15" s="12"/>
    </row>
    <row r="16" spans="1:11" s="24" customFormat="1" ht="12">
      <c r="A16" s="228"/>
      <c r="B16" s="95"/>
      <c r="C16" s="114"/>
      <c r="D16" s="30"/>
      <c r="E16" s="95"/>
      <c r="F16" s="7"/>
      <c r="G16" s="107"/>
      <c r="H16" s="69"/>
      <c r="I16" s="249"/>
      <c r="J16" s="12"/>
      <c r="K16" s="12"/>
    </row>
    <row r="17" spans="1:11" s="24" customFormat="1" ht="12">
      <c r="A17" s="228"/>
      <c r="B17" s="112"/>
      <c r="C17" s="61"/>
      <c r="D17" s="113"/>
      <c r="E17" s="112"/>
      <c r="F17" s="79"/>
      <c r="G17" s="107"/>
      <c r="H17" s="69"/>
      <c r="I17" s="249"/>
      <c r="J17" s="12"/>
      <c r="K17" s="12"/>
    </row>
    <row r="18" spans="1:11" s="26" customFormat="1" ht="12.75" thickBot="1">
      <c r="A18" s="229"/>
      <c r="B18" s="48"/>
      <c r="C18" s="49"/>
      <c r="D18" s="50">
        <f>SUM(D15:D17)</f>
        <v>988600</v>
      </c>
      <c r="E18" s="48"/>
      <c r="F18" s="48"/>
      <c r="G18" s="51"/>
      <c r="H18" s="51"/>
      <c r="I18" s="250"/>
      <c r="J18" s="243"/>
      <c r="K18" s="243"/>
    </row>
    <row r="19" spans="1:11" s="26" customFormat="1" ht="12">
      <c r="A19" s="209" t="s">
        <v>16</v>
      </c>
      <c r="B19" s="86" t="s">
        <v>135</v>
      </c>
      <c r="C19" s="86" t="s">
        <v>136</v>
      </c>
      <c r="D19" s="70">
        <v>58000</v>
      </c>
      <c r="E19" s="86" t="s">
        <v>137</v>
      </c>
      <c r="F19" s="59" t="s">
        <v>208</v>
      </c>
      <c r="G19" s="53" t="s">
        <v>138</v>
      </c>
      <c r="H19" s="53" t="s">
        <v>139</v>
      </c>
      <c r="I19" s="251" t="s">
        <v>244</v>
      </c>
      <c r="J19" s="243"/>
      <c r="K19" s="243"/>
    </row>
    <row r="20" spans="1:11" s="26" customFormat="1" ht="12">
      <c r="A20" s="210"/>
      <c r="B20" s="98" t="s">
        <v>207</v>
      </c>
      <c r="C20" s="98" t="s">
        <v>93</v>
      </c>
      <c r="D20" s="99">
        <v>699800</v>
      </c>
      <c r="E20" s="98" t="s">
        <v>151</v>
      </c>
      <c r="F20" s="40" t="s">
        <v>209</v>
      </c>
      <c r="G20" s="100" t="s">
        <v>210</v>
      </c>
      <c r="H20" s="100" t="s">
        <v>211</v>
      </c>
      <c r="I20" s="252"/>
      <c r="J20" s="243"/>
      <c r="K20" s="243"/>
    </row>
    <row r="21" spans="1:11" s="26" customFormat="1" ht="12">
      <c r="A21" s="210"/>
      <c r="B21" s="98" t="s">
        <v>269</v>
      </c>
      <c r="C21" s="98" t="s">
        <v>136</v>
      </c>
      <c r="D21" s="99">
        <v>158000</v>
      </c>
      <c r="E21" s="98" t="s">
        <v>270</v>
      </c>
      <c r="F21" s="40" t="s">
        <v>273</v>
      </c>
      <c r="G21" s="100" t="s">
        <v>233</v>
      </c>
      <c r="H21" s="100" t="s">
        <v>233</v>
      </c>
      <c r="I21" s="252" t="s">
        <v>274</v>
      </c>
      <c r="J21" s="243"/>
      <c r="K21" s="243"/>
    </row>
    <row r="22" spans="1:11" s="26" customFormat="1" ht="12">
      <c r="A22" s="210"/>
      <c r="B22" s="98" t="s">
        <v>279</v>
      </c>
      <c r="C22" s="98" t="s">
        <v>93</v>
      </c>
      <c r="D22" s="99">
        <v>266600</v>
      </c>
      <c r="E22" s="98" t="s">
        <v>285</v>
      </c>
      <c r="F22" s="40" t="s">
        <v>316</v>
      </c>
      <c r="G22" s="100" t="s">
        <v>280</v>
      </c>
      <c r="H22" s="100" t="s">
        <v>87</v>
      </c>
      <c r="I22" s="252" t="s">
        <v>87</v>
      </c>
      <c r="J22" s="243"/>
      <c r="K22" s="243"/>
    </row>
    <row r="23" spans="1:11" s="26" customFormat="1" ht="12">
      <c r="A23" s="210"/>
      <c r="B23" s="98" t="s">
        <v>322</v>
      </c>
      <c r="C23" s="98" t="s">
        <v>323</v>
      </c>
      <c r="D23" s="99">
        <v>223442</v>
      </c>
      <c r="E23" s="98" t="s">
        <v>387</v>
      </c>
      <c r="F23" s="40" t="s">
        <v>334</v>
      </c>
      <c r="G23" s="100" t="s">
        <v>388</v>
      </c>
      <c r="H23" s="100" t="s">
        <v>389</v>
      </c>
      <c r="I23" s="252" t="s">
        <v>390</v>
      </c>
      <c r="J23" s="243"/>
      <c r="K23" s="243"/>
    </row>
    <row r="24" spans="1:11" s="26" customFormat="1" ht="12">
      <c r="A24" s="210"/>
      <c r="B24" s="98"/>
      <c r="C24" s="98"/>
      <c r="D24" s="99"/>
      <c r="E24" s="98"/>
      <c r="F24" s="40"/>
      <c r="G24" s="100"/>
      <c r="H24" s="100"/>
      <c r="I24" s="252"/>
      <c r="J24" s="243"/>
      <c r="K24" s="243"/>
    </row>
    <row r="25" spans="1:11" s="23" customFormat="1" ht="12.75" thickBot="1">
      <c r="A25" s="211"/>
      <c r="B25" s="54"/>
      <c r="C25" s="55"/>
      <c r="D25" s="56">
        <f>SUM(D19:D24)</f>
        <v>1405842</v>
      </c>
      <c r="E25" s="54"/>
      <c r="F25" s="54"/>
      <c r="G25" s="57"/>
      <c r="H25" s="57"/>
      <c r="I25" s="253"/>
      <c r="J25" s="4"/>
      <c r="K25" s="4"/>
    </row>
    <row r="26" spans="1:11" s="23" customFormat="1" ht="12">
      <c r="A26" s="212" t="s">
        <v>22</v>
      </c>
      <c r="B26" s="40" t="s">
        <v>140</v>
      </c>
      <c r="C26" s="40" t="s">
        <v>93</v>
      </c>
      <c r="D26" s="52">
        <v>1391200</v>
      </c>
      <c r="E26" s="40" t="s">
        <v>141</v>
      </c>
      <c r="F26" s="40" t="s">
        <v>142</v>
      </c>
      <c r="G26" s="40" t="s">
        <v>143</v>
      </c>
      <c r="H26" s="40" t="s">
        <v>87</v>
      </c>
      <c r="I26" s="254" t="s">
        <v>288</v>
      </c>
      <c r="J26" s="4"/>
      <c r="K26" s="4"/>
    </row>
    <row r="27" spans="1:11" s="23" customFormat="1" ht="14.25" customHeight="1">
      <c r="A27" s="213"/>
      <c r="B27" s="4" t="s">
        <v>322</v>
      </c>
      <c r="C27" s="40" t="s">
        <v>323</v>
      </c>
      <c r="D27" s="30">
        <v>198381.17</v>
      </c>
      <c r="E27" s="40" t="s">
        <v>333</v>
      </c>
      <c r="F27" s="40" t="s">
        <v>334</v>
      </c>
      <c r="G27" s="40" t="s">
        <v>335</v>
      </c>
      <c r="H27" s="4" t="s">
        <v>87</v>
      </c>
      <c r="I27" s="254" t="s">
        <v>332</v>
      </c>
      <c r="J27" s="4"/>
      <c r="K27" s="4"/>
    </row>
    <row r="28" spans="1:11" s="23" customFormat="1" ht="12">
      <c r="A28" s="213"/>
      <c r="B28" s="4"/>
      <c r="C28" s="4"/>
      <c r="D28" s="30"/>
      <c r="E28" s="4"/>
      <c r="F28" s="4"/>
      <c r="G28" s="4"/>
      <c r="H28" s="4"/>
      <c r="I28" s="254"/>
      <c r="J28" s="4"/>
      <c r="K28" s="4"/>
    </row>
    <row r="29" spans="1:11" s="23" customFormat="1" ht="12.75" customHeight="1" thickBot="1">
      <c r="A29" s="214"/>
      <c r="B29" s="58"/>
      <c r="C29" s="58"/>
      <c r="D29" s="63">
        <f>SUM(D26:D28)</f>
        <v>1589581.17</v>
      </c>
      <c r="E29" s="58"/>
      <c r="F29" s="58"/>
      <c r="G29" s="58"/>
      <c r="H29" s="58"/>
      <c r="I29" s="255"/>
      <c r="J29" s="4" t="s">
        <v>12</v>
      </c>
      <c r="K29" s="4"/>
    </row>
    <row r="30" spans="1:11" s="23" customFormat="1" ht="12.75" customHeight="1">
      <c r="A30" s="215" t="s">
        <v>17</v>
      </c>
      <c r="B30" s="59" t="s">
        <v>228</v>
      </c>
      <c r="C30" s="104"/>
      <c r="D30" s="71">
        <v>500000</v>
      </c>
      <c r="E30" s="104"/>
      <c r="F30" s="110"/>
      <c r="G30" s="104"/>
      <c r="H30" s="104"/>
      <c r="I30" s="256"/>
      <c r="J30" s="4"/>
      <c r="K30" s="4"/>
    </row>
    <row r="31" spans="1:11" s="23" customFormat="1" ht="12">
      <c r="A31" s="216"/>
      <c r="B31" s="103"/>
      <c r="C31" s="4"/>
      <c r="D31" s="105"/>
      <c r="E31" s="4"/>
      <c r="F31" s="7"/>
      <c r="G31" s="4"/>
      <c r="H31" s="4"/>
      <c r="I31" s="202"/>
      <c r="J31" s="4"/>
      <c r="K31" s="4"/>
    </row>
    <row r="32" spans="1:11" s="23" customFormat="1" ht="12.75" thickBot="1">
      <c r="A32" s="217"/>
      <c r="B32" s="60"/>
      <c r="C32" s="60"/>
      <c r="D32" s="65">
        <f>SUM(D30:D31)</f>
        <v>500000</v>
      </c>
      <c r="E32" s="60"/>
      <c r="F32" s="60"/>
      <c r="G32" s="60"/>
      <c r="H32" s="60"/>
      <c r="I32" s="257"/>
      <c r="J32" s="4"/>
      <c r="K32" s="4"/>
    </row>
    <row r="33" spans="1:11" s="23" customFormat="1" ht="12">
      <c r="A33" s="221" t="s">
        <v>24</v>
      </c>
      <c r="B33" s="59" t="s">
        <v>155</v>
      </c>
      <c r="C33" s="59" t="s">
        <v>66</v>
      </c>
      <c r="D33" s="71">
        <v>785000</v>
      </c>
      <c r="E33" s="104" t="s">
        <v>156</v>
      </c>
      <c r="F33" s="42" t="s">
        <v>157</v>
      </c>
      <c r="G33" s="59" t="s">
        <v>158</v>
      </c>
      <c r="H33" s="59" t="s">
        <v>159</v>
      </c>
      <c r="I33" s="256" t="s">
        <v>337</v>
      </c>
      <c r="J33" s="4"/>
      <c r="K33" s="4"/>
    </row>
    <row r="34" spans="1:11" s="23" customFormat="1" ht="12">
      <c r="A34" s="222"/>
      <c r="B34" s="4" t="s">
        <v>297</v>
      </c>
      <c r="C34" s="4" t="s">
        <v>189</v>
      </c>
      <c r="D34" s="96">
        <v>189000</v>
      </c>
      <c r="E34" s="4" t="s">
        <v>298</v>
      </c>
      <c r="F34" s="106" t="s">
        <v>299</v>
      </c>
      <c r="G34" s="4" t="s">
        <v>300</v>
      </c>
      <c r="H34" s="4" t="s">
        <v>212</v>
      </c>
      <c r="I34" s="254" t="s">
        <v>345</v>
      </c>
      <c r="J34" s="4"/>
      <c r="K34" s="4"/>
    </row>
    <row r="35" spans="1:11" s="23" customFormat="1" ht="12">
      <c r="A35" s="222"/>
      <c r="B35" s="4"/>
      <c r="C35" s="4"/>
      <c r="D35" s="96"/>
      <c r="E35" s="40"/>
      <c r="F35" s="106"/>
      <c r="G35" s="4"/>
      <c r="H35" s="4"/>
      <c r="I35" s="254"/>
      <c r="J35" s="4"/>
      <c r="K35" s="4"/>
    </row>
    <row r="36" spans="1:11" s="23" customFormat="1" ht="12.75" customHeight="1" thickBot="1">
      <c r="A36" s="223"/>
      <c r="B36" s="87"/>
      <c r="C36" s="87"/>
      <c r="D36" s="88">
        <f>SUM(D33:D35)</f>
        <v>974000</v>
      </c>
      <c r="E36" s="87"/>
      <c r="F36" s="87"/>
      <c r="G36" s="87"/>
      <c r="H36" s="87"/>
      <c r="I36" s="258"/>
      <c r="J36" s="4"/>
      <c r="K36" s="4"/>
    </row>
    <row r="37" spans="1:11" s="23" customFormat="1" ht="12">
      <c r="A37" s="218" t="s">
        <v>18</v>
      </c>
      <c r="B37" s="59" t="s">
        <v>229</v>
      </c>
      <c r="C37" s="59"/>
      <c r="D37" s="71">
        <v>3380000</v>
      </c>
      <c r="E37" s="59"/>
      <c r="F37" s="42"/>
      <c r="G37" s="59"/>
      <c r="H37" s="59"/>
      <c r="I37" s="256"/>
      <c r="J37" s="4"/>
      <c r="K37" s="4"/>
    </row>
    <row r="38" spans="1:11" s="23" customFormat="1" ht="12">
      <c r="A38" s="219"/>
      <c r="B38" s="4"/>
      <c r="C38" s="4"/>
      <c r="D38" s="30"/>
      <c r="E38" s="4"/>
      <c r="F38" s="4"/>
      <c r="G38" s="4"/>
      <c r="H38" s="4"/>
      <c r="I38" s="254"/>
      <c r="J38" s="4"/>
      <c r="K38" s="4"/>
    </row>
    <row r="39" spans="1:11" ht="15" thickBot="1">
      <c r="A39" s="220"/>
      <c r="B39" s="89"/>
      <c r="C39" s="89"/>
      <c r="D39" s="90">
        <f>SUM(D37:D38)</f>
        <v>3380000</v>
      </c>
      <c r="E39" s="89"/>
      <c r="F39" s="89"/>
      <c r="G39" s="89"/>
      <c r="H39" s="89"/>
      <c r="I39" s="259"/>
      <c r="J39" s="4"/>
      <c r="K39" s="261"/>
    </row>
    <row r="40" spans="1:9" ht="14.25">
      <c r="A40" s="23" t="s">
        <v>90</v>
      </c>
      <c r="B40" s="23"/>
      <c r="C40" s="23"/>
      <c r="D40" s="117">
        <f>SUM(D39,D36,D32,D29,D25,D18,D14,D10)</f>
        <v>12145031.91</v>
      </c>
      <c r="E40" s="23"/>
      <c r="F40" s="23"/>
      <c r="G40" s="23"/>
      <c r="H40" s="23"/>
      <c r="I40" s="28"/>
    </row>
    <row r="41" spans="1:9" ht="14.25">
      <c r="A41" s="23"/>
      <c r="B41" s="23"/>
      <c r="C41" s="23"/>
      <c r="D41" s="144" t="s">
        <v>227</v>
      </c>
      <c r="E41" s="203">
        <f>C55*10000-D40</f>
        <v>334968.08999999985</v>
      </c>
      <c r="F41" s="23"/>
      <c r="G41" s="23"/>
      <c r="H41" s="23"/>
      <c r="I41" s="28"/>
    </row>
    <row r="42" spans="1:9" ht="14.25">
      <c r="A42" s="23"/>
      <c r="B42" s="23"/>
      <c r="C42" s="23"/>
      <c r="D42" s="144"/>
      <c r="E42" s="203"/>
      <c r="F42" s="23"/>
      <c r="G42" s="23"/>
      <c r="H42" s="23"/>
      <c r="I42" s="28"/>
    </row>
    <row r="43" spans="1:9" ht="14.25">
      <c r="A43" s="23" t="s">
        <v>341</v>
      </c>
      <c r="B43" s="23" t="s">
        <v>344</v>
      </c>
      <c r="C43" s="23" t="s">
        <v>136</v>
      </c>
      <c r="D43" s="144">
        <v>776000</v>
      </c>
      <c r="E43" s="203" t="s">
        <v>342</v>
      </c>
      <c r="F43" s="23" t="s">
        <v>343</v>
      </c>
      <c r="G43" s="23"/>
      <c r="H43" s="23"/>
      <c r="I43" s="28" t="s">
        <v>337</v>
      </c>
    </row>
    <row r="44" spans="1:9" ht="14.25">
      <c r="A44" s="1"/>
      <c r="B44" s="1"/>
      <c r="C44" s="1"/>
      <c r="D44" s="18"/>
      <c r="E44" s="1"/>
      <c r="F44" s="1"/>
      <c r="G44" s="1"/>
      <c r="H44" s="1"/>
      <c r="I44" s="17"/>
    </row>
    <row r="45" spans="1:9" ht="15" thickBot="1">
      <c r="A45" s="1"/>
      <c r="B45" s="1"/>
      <c r="C45" s="1"/>
      <c r="D45" s="18"/>
      <c r="E45" s="1"/>
      <c r="F45" s="1"/>
      <c r="G45" s="1"/>
      <c r="H45" s="1"/>
      <c r="I45" s="17"/>
    </row>
    <row r="46" spans="1:9" ht="14.25">
      <c r="A46" s="1"/>
      <c r="B46" s="14" t="s">
        <v>0</v>
      </c>
      <c r="C46" s="80" t="s">
        <v>29</v>
      </c>
      <c r="D46" s="81" t="s">
        <v>30</v>
      </c>
      <c r="E46" s="1"/>
      <c r="F46" s="1"/>
      <c r="G46" s="1"/>
      <c r="H46" s="1"/>
      <c r="I46" s="17"/>
    </row>
    <row r="47" spans="1:9" ht="24">
      <c r="A47" s="1"/>
      <c r="B47" s="62" t="s">
        <v>13</v>
      </c>
      <c r="C47" s="15">
        <v>200</v>
      </c>
      <c r="D47" s="75">
        <f>C47*10000-D10</f>
        <v>36861.26000000001</v>
      </c>
      <c r="E47" s="1" t="s">
        <v>26</v>
      </c>
      <c r="F47" s="1"/>
      <c r="G47" s="1"/>
      <c r="H47" s="1"/>
      <c r="I47" s="17"/>
    </row>
    <row r="48" spans="1:9" ht="24">
      <c r="A48" s="1"/>
      <c r="B48" s="19" t="s">
        <v>14</v>
      </c>
      <c r="C48" s="82">
        <v>150</v>
      </c>
      <c r="D48" s="76">
        <f>C48*10000-D14</f>
        <v>156130</v>
      </c>
      <c r="E48" s="1" t="s">
        <v>26</v>
      </c>
      <c r="F48" s="1"/>
      <c r="G48" s="1"/>
      <c r="H48" s="1"/>
      <c r="I48" s="17"/>
    </row>
    <row r="49" spans="1:5" ht="36">
      <c r="A49" s="1"/>
      <c r="B49" s="20" t="s">
        <v>15</v>
      </c>
      <c r="C49" s="84">
        <v>100</v>
      </c>
      <c r="D49" s="77">
        <f>C49*10000-D18</f>
        <v>11400</v>
      </c>
      <c r="E49" s="1" t="s">
        <v>26</v>
      </c>
    </row>
    <row r="50" spans="1:5" ht="24">
      <c r="A50" s="1"/>
      <c r="B50" s="37" t="s">
        <v>21</v>
      </c>
      <c r="C50" s="85">
        <v>150</v>
      </c>
      <c r="D50" s="78">
        <f>C50*10000-D25</f>
        <v>94158</v>
      </c>
      <c r="E50" s="1" t="s">
        <v>26</v>
      </c>
    </row>
    <row r="51" spans="1:5" ht="24">
      <c r="A51" s="1"/>
      <c r="B51" s="38" t="s">
        <v>22</v>
      </c>
      <c r="C51" s="32">
        <v>160</v>
      </c>
      <c r="D51" s="137">
        <f>C51*10000-D29</f>
        <v>10418.830000000075</v>
      </c>
      <c r="E51" s="1" t="s">
        <v>26</v>
      </c>
    </row>
    <row r="52" spans="1:5" ht="24">
      <c r="A52" s="1"/>
      <c r="B52" s="39" t="s">
        <v>23</v>
      </c>
      <c r="C52" s="33">
        <v>50</v>
      </c>
      <c r="D52" s="138">
        <f>C52*10000-D32</f>
        <v>0</v>
      </c>
      <c r="E52" s="120" t="s">
        <v>27</v>
      </c>
    </row>
    <row r="53" spans="1:5" ht="14.25">
      <c r="A53" s="1"/>
      <c r="B53" s="93" t="s">
        <v>24</v>
      </c>
      <c r="C53" s="91">
        <v>100</v>
      </c>
      <c r="D53" s="204">
        <f>C53*10000-D36</f>
        <v>26000</v>
      </c>
      <c r="E53" s="1" t="s">
        <v>26</v>
      </c>
    </row>
    <row r="54" spans="1:5" ht="14.25">
      <c r="A54" s="1"/>
      <c r="B54" s="94" t="s">
        <v>18</v>
      </c>
      <c r="C54" s="92">
        <v>338</v>
      </c>
      <c r="D54" s="205">
        <f>C54*10000-D39</f>
        <v>0</v>
      </c>
      <c r="E54" s="120" t="s">
        <v>28</v>
      </c>
    </row>
    <row r="55" spans="1:5" ht="15" thickBot="1">
      <c r="A55" s="1"/>
      <c r="B55" s="121" t="s">
        <v>25</v>
      </c>
      <c r="C55" s="16">
        <f>SUM(C47:C54)</f>
        <v>1248</v>
      </c>
      <c r="D55" s="73">
        <f>SUM(D47:D54)</f>
        <v>334968.0900000001</v>
      </c>
      <c r="E55" s="1"/>
    </row>
    <row r="56" spans="1:5" ht="14.25">
      <c r="A56" s="1"/>
      <c r="B56" s="1"/>
      <c r="C56" s="1"/>
      <c r="D56" s="18"/>
      <c r="E56" s="1"/>
    </row>
  </sheetData>
  <mergeCells count="9">
    <mergeCell ref="A11:A14"/>
    <mergeCell ref="A15:A18"/>
    <mergeCell ref="A1:I1"/>
    <mergeCell ref="A3:A10"/>
    <mergeCell ref="A19:A25"/>
    <mergeCell ref="A26:A29"/>
    <mergeCell ref="A30:A32"/>
    <mergeCell ref="A37:A39"/>
    <mergeCell ref="A33:A36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2" sqref="J2:K3"/>
    </sheetView>
  </sheetViews>
  <sheetFormatPr defaultColWidth="9.00390625" defaultRowHeight="14.25"/>
  <cols>
    <col min="1" max="1" width="11.25390625" style="140" customWidth="1"/>
    <col min="2" max="2" width="16.375" style="142" customWidth="1"/>
    <col min="3" max="3" width="8.625" style="140" customWidth="1"/>
    <col min="4" max="4" width="12.125" style="146" customWidth="1"/>
    <col min="5" max="5" width="25.00390625" style="140" customWidth="1"/>
    <col min="6" max="6" width="20.00390625" style="140" customWidth="1"/>
    <col min="7" max="8" width="9.375" style="140" customWidth="1"/>
    <col min="9" max="9" width="9.625" style="141" customWidth="1"/>
    <col min="10" max="16384" width="9.00390625" style="140" customWidth="1"/>
  </cols>
  <sheetData>
    <row r="1" spans="1:9" ht="25.5">
      <c r="A1" s="234" t="s">
        <v>10</v>
      </c>
      <c r="B1" s="234"/>
      <c r="C1" s="234"/>
      <c r="D1" s="234"/>
      <c r="E1" s="234"/>
      <c r="F1" s="234"/>
      <c r="G1" s="234"/>
      <c r="H1" s="234"/>
      <c r="I1" s="234"/>
    </row>
    <row r="2" spans="1:11" s="21" customFormat="1" ht="26.25" customHeight="1">
      <c r="A2" s="147" t="s">
        <v>0</v>
      </c>
      <c r="B2" s="149" t="s">
        <v>1</v>
      </c>
      <c r="C2" s="147" t="s">
        <v>2</v>
      </c>
      <c r="D2" s="148" t="s">
        <v>3</v>
      </c>
      <c r="E2" s="147" t="s">
        <v>4</v>
      </c>
      <c r="F2" s="147" t="s">
        <v>5</v>
      </c>
      <c r="G2" s="149" t="s">
        <v>6</v>
      </c>
      <c r="H2" s="149" t="s">
        <v>7</v>
      </c>
      <c r="I2" s="150" t="s">
        <v>8</v>
      </c>
      <c r="J2" s="132" t="s">
        <v>423</v>
      </c>
      <c r="K2" s="132" t="s">
        <v>424</v>
      </c>
    </row>
    <row r="3" spans="1:11" s="24" customFormat="1" ht="12">
      <c r="A3" s="238" t="s">
        <v>278</v>
      </c>
      <c r="B3" s="187" t="s">
        <v>180</v>
      </c>
      <c r="C3" s="83" t="s">
        <v>93</v>
      </c>
      <c r="D3" s="67">
        <v>1135257</v>
      </c>
      <c r="E3" s="83" t="s">
        <v>101</v>
      </c>
      <c r="F3" s="4" t="s">
        <v>181</v>
      </c>
      <c r="G3" s="68" t="s">
        <v>153</v>
      </c>
      <c r="H3" s="68" t="s">
        <v>87</v>
      </c>
      <c r="I3" s="5"/>
      <c r="J3" s="12"/>
      <c r="K3" s="12"/>
    </row>
    <row r="4" spans="1:11" s="24" customFormat="1" ht="24">
      <c r="A4" s="238"/>
      <c r="B4" s="187" t="s">
        <v>182</v>
      </c>
      <c r="C4" s="83" t="s">
        <v>93</v>
      </c>
      <c r="D4" s="67">
        <v>144000</v>
      </c>
      <c r="E4" s="83" t="s">
        <v>272</v>
      </c>
      <c r="F4" s="4" t="s">
        <v>271</v>
      </c>
      <c r="G4" s="68" t="s">
        <v>183</v>
      </c>
      <c r="H4" s="68" t="s">
        <v>80</v>
      </c>
      <c r="I4" s="5" t="s">
        <v>275</v>
      </c>
      <c r="J4" s="12"/>
      <c r="K4" s="12"/>
    </row>
    <row r="5" spans="1:11" s="24" customFormat="1" ht="12">
      <c r="A5" s="238"/>
      <c r="B5" s="187" t="s">
        <v>199</v>
      </c>
      <c r="C5" s="83" t="s">
        <v>93</v>
      </c>
      <c r="D5" s="67">
        <v>1579860</v>
      </c>
      <c r="E5" s="83" t="s">
        <v>96</v>
      </c>
      <c r="F5" s="4" t="s">
        <v>200</v>
      </c>
      <c r="G5" s="68" t="s">
        <v>128</v>
      </c>
      <c r="H5" s="68" t="s">
        <v>201</v>
      </c>
      <c r="I5" s="5"/>
      <c r="J5" s="12"/>
      <c r="K5" s="12"/>
    </row>
    <row r="6" spans="1:11" s="24" customFormat="1" ht="12">
      <c r="A6" s="238"/>
      <c r="B6" s="188"/>
      <c r="C6" s="2"/>
      <c r="D6" s="67"/>
      <c r="E6" s="2"/>
      <c r="F6" s="4"/>
      <c r="G6" s="6"/>
      <c r="H6" s="6"/>
      <c r="I6" s="5"/>
      <c r="J6" s="12"/>
      <c r="K6" s="12"/>
    </row>
    <row r="7" spans="1:11" s="24" customFormat="1" ht="14.25" customHeight="1">
      <c r="A7" s="238"/>
      <c r="B7" s="157"/>
      <c r="C7" s="151"/>
      <c r="D7" s="154">
        <f>SUM(D3:D6)</f>
        <v>2859117</v>
      </c>
      <c r="E7" s="153"/>
      <c r="F7" s="153"/>
      <c r="G7" s="155"/>
      <c r="H7" s="155"/>
      <c r="I7" s="156"/>
      <c r="J7" s="12"/>
      <c r="K7" s="12"/>
    </row>
    <row r="8" spans="1:11" s="24" customFormat="1" ht="12">
      <c r="A8" s="239" t="s">
        <v>91</v>
      </c>
      <c r="B8" s="168" t="s">
        <v>92</v>
      </c>
      <c r="C8" s="4" t="s">
        <v>93</v>
      </c>
      <c r="D8" s="197">
        <v>1499000</v>
      </c>
      <c r="E8" s="130" t="s">
        <v>94</v>
      </c>
      <c r="F8" s="133" t="s">
        <v>77</v>
      </c>
      <c r="G8" s="132" t="s">
        <v>79</v>
      </c>
      <c r="H8" s="136" t="s">
        <v>80</v>
      </c>
      <c r="I8" s="12"/>
      <c r="J8" s="12"/>
      <c r="K8" s="12"/>
    </row>
    <row r="9" spans="1:11" s="24" customFormat="1" ht="12">
      <c r="A9" s="239"/>
      <c r="B9" s="168" t="s">
        <v>95</v>
      </c>
      <c r="C9" s="4" t="s">
        <v>93</v>
      </c>
      <c r="D9" s="197">
        <v>2397300</v>
      </c>
      <c r="E9" s="130" t="s">
        <v>96</v>
      </c>
      <c r="F9" s="133" t="s">
        <v>78</v>
      </c>
      <c r="G9" s="132" t="s">
        <v>81</v>
      </c>
      <c r="H9" s="136" t="s">
        <v>80</v>
      </c>
      <c r="I9" s="12"/>
      <c r="J9" s="12"/>
      <c r="K9" s="12"/>
    </row>
    <row r="10" spans="1:11" s="24" customFormat="1" ht="12">
      <c r="A10" s="239"/>
      <c r="B10" s="168" t="s">
        <v>125</v>
      </c>
      <c r="C10" s="4" t="s">
        <v>93</v>
      </c>
      <c r="D10" s="197">
        <v>1579900</v>
      </c>
      <c r="E10" s="130" t="s">
        <v>126</v>
      </c>
      <c r="F10" s="4" t="s">
        <v>127</v>
      </c>
      <c r="G10" s="132" t="s">
        <v>128</v>
      </c>
      <c r="H10" s="136" t="s">
        <v>85</v>
      </c>
      <c r="I10" s="12" t="s">
        <v>422</v>
      </c>
      <c r="J10" s="12"/>
      <c r="K10" s="12"/>
    </row>
    <row r="11" spans="1:11" s="24" customFormat="1" ht="12">
      <c r="A11" s="239"/>
      <c r="B11" s="168" t="s">
        <v>322</v>
      </c>
      <c r="C11" s="4" t="s">
        <v>323</v>
      </c>
      <c r="D11" s="197">
        <v>98800</v>
      </c>
      <c r="E11" s="130"/>
      <c r="F11" s="4"/>
      <c r="G11" s="132"/>
      <c r="H11" s="136"/>
      <c r="I11" s="12"/>
      <c r="J11" s="12"/>
      <c r="K11" s="12"/>
    </row>
    <row r="12" spans="1:11" s="24" customFormat="1" ht="12">
      <c r="A12" s="239"/>
      <c r="B12" s="168" t="s">
        <v>391</v>
      </c>
      <c r="C12" s="4" t="s">
        <v>189</v>
      </c>
      <c r="D12" s="197">
        <v>314000</v>
      </c>
      <c r="E12" s="7" t="s">
        <v>110</v>
      </c>
      <c r="F12" s="4" t="s">
        <v>392</v>
      </c>
      <c r="G12" s="132" t="s">
        <v>393</v>
      </c>
      <c r="H12" s="136" t="s">
        <v>394</v>
      </c>
      <c r="I12" s="12"/>
      <c r="J12" s="12"/>
      <c r="K12" s="12"/>
    </row>
    <row r="13" spans="1:11" s="24" customFormat="1" ht="12">
      <c r="A13" s="239"/>
      <c r="B13" s="152"/>
      <c r="C13" s="83"/>
      <c r="D13" s="3"/>
      <c r="E13" s="4"/>
      <c r="F13" s="7"/>
      <c r="G13" s="6"/>
      <c r="H13" s="6"/>
      <c r="I13" s="5"/>
      <c r="J13" s="12"/>
      <c r="K13" s="12"/>
    </row>
    <row r="14" spans="1:11" s="24" customFormat="1" ht="12">
      <c r="A14" s="239"/>
      <c r="B14" s="162"/>
      <c r="C14" s="158"/>
      <c r="D14" s="200">
        <f>SUM(D8:D13)</f>
        <v>5889000</v>
      </c>
      <c r="E14" s="159"/>
      <c r="F14" s="159"/>
      <c r="G14" s="160"/>
      <c r="H14" s="160"/>
      <c r="I14" s="161"/>
      <c r="J14" s="12"/>
      <c r="K14" s="12"/>
    </row>
    <row r="15" spans="1:11" s="24" customFormat="1" ht="12">
      <c r="A15" s="240" t="s">
        <v>97</v>
      </c>
      <c r="B15" s="168" t="s">
        <v>98</v>
      </c>
      <c r="C15" s="4" t="s">
        <v>93</v>
      </c>
      <c r="D15" s="198">
        <v>1998660</v>
      </c>
      <c r="E15" s="130" t="s">
        <v>101</v>
      </c>
      <c r="F15" s="133" t="s">
        <v>99</v>
      </c>
      <c r="G15" s="152" t="s">
        <v>88</v>
      </c>
      <c r="H15" s="12" t="s">
        <v>87</v>
      </c>
      <c r="I15" s="12"/>
      <c r="J15" s="12"/>
      <c r="K15" s="12"/>
    </row>
    <row r="16" spans="1:11" s="24" customFormat="1" ht="12">
      <c r="A16" s="240"/>
      <c r="B16" s="174" t="s">
        <v>120</v>
      </c>
      <c r="C16" s="4" t="s">
        <v>93</v>
      </c>
      <c r="D16" s="30">
        <v>2749600</v>
      </c>
      <c r="E16" s="4" t="s">
        <v>121</v>
      </c>
      <c r="F16" s="4" t="s">
        <v>122</v>
      </c>
      <c r="G16" s="68" t="s">
        <v>124</v>
      </c>
      <c r="H16" s="68" t="s">
        <v>123</v>
      </c>
      <c r="I16" s="68"/>
      <c r="J16" s="12"/>
      <c r="K16" s="12"/>
    </row>
    <row r="17" spans="1:11" s="24" customFormat="1" ht="12">
      <c r="A17" s="240"/>
      <c r="B17" s="174" t="s">
        <v>322</v>
      </c>
      <c r="C17" s="4" t="s">
        <v>323</v>
      </c>
      <c r="D17" s="30">
        <v>248000</v>
      </c>
      <c r="E17" s="4"/>
      <c r="F17" s="4"/>
      <c r="G17" s="68"/>
      <c r="H17" s="68"/>
      <c r="I17" s="68"/>
      <c r="J17" s="12"/>
      <c r="K17" s="12"/>
    </row>
    <row r="18" spans="1:11" s="24" customFormat="1" ht="12">
      <c r="A18" s="240"/>
      <c r="B18" s="174"/>
      <c r="C18" s="4"/>
      <c r="D18" s="30"/>
      <c r="E18" s="4"/>
      <c r="F18" s="4"/>
      <c r="G18" s="68"/>
      <c r="H18" s="68"/>
      <c r="I18" s="68"/>
      <c r="J18" s="12"/>
      <c r="K18" s="12"/>
    </row>
    <row r="19" spans="1:11" s="24" customFormat="1" ht="12">
      <c r="A19" s="240"/>
      <c r="B19" s="189"/>
      <c r="C19" s="163"/>
      <c r="D19" s="201">
        <f>SUM(D15:D18)</f>
        <v>4996260</v>
      </c>
      <c r="E19" s="164"/>
      <c r="F19" s="164"/>
      <c r="G19" s="165"/>
      <c r="H19" s="165"/>
      <c r="I19" s="166"/>
      <c r="J19" s="12"/>
      <c r="K19" s="12"/>
    </row>
    <row r="20" spans="1:11" s="26" customFormat="1" ht="12">
      <c r="A20" s="241" t="s">
        <v>340</v>
      </c>
      <c r="B20" s="187" t="s">
        <v>281</v>
      </c>
      <c r="C20" s="4" t="s">
        <v>93</v>
      </c>
      <c r="D20" s="67">
        <v>1108100</v>
      </c>
      <c r="E20" s="83" t="s">
        <v>282</v>
      </c>
      <c r="F20" s="4" t="s">
        <v>283</v>
      </c>
      <c r="G20" s="111" t="s">
        <v>276</v>
      </c>
      <c r="H20" s="111" t="s">
        <v>284</v>
      </c>
      <c r="I20" s="13"/>
      <c r="J20" s="243"/>
      <c r="K20" s="243"/>
    </row>
    <row r="21" spans="1:11" s="26" customFormat="1" ht="12">
      <c r="A21" s="241"/>
      <c r="B21" s="187" t="s">
        <v>408</v>
      </c>
      <c r="C21" s="4" t="s">
        <v>189</v>
      </c>
      <c r="D21" s="67">
        <v>789400</v>
      </c>
      <c r="E21" s="83" t="s">
        <v>409</v>
      </c>
      <c r="F21" s="4" t="s">
        <v>410</v>
      </c>
      <c r="G21" s="111" t="s">
        <v>411</v>
      </c>
      <c r="H21" s="208" t="s">
        <v>412</v>
      </c>
      <c r="I21" s="13"/>
      <c r="J21" s="243"/>
      <c r="K21" s="243"/>
    </row>
    <row r="22" spans="1:11" s="26" customFormat="1" ht="12">
      <c r="A22" s="241"/>
      <c r="B22" s="174"/>
      <c r="C22" s="83"/>
      <c r="D22" s="30"/>
      <c r="E22" s="83"/>
      <c r="F22" s="4"/>
      <c r="G22" s="111"/>
      <c r="H22" s="111"/>
      <c r="I22" s="13"/>
      <c r="J22" s="243"/>
      <c r="K22" s="243"/>
    </row>
    <row r="23" spans="1:11" s="26" customFormat="1" ht="12">
      <c r="A23" s="241"/>
      <c r="B23" s="173"/>
      <c r="C23" s="167"/>
      <c r="D23" s="170">
        <f>SUM(D20:D22)</f>
        <v>1897500</v>
      </c>
      <c r="E23" s="169"/>
      <c r="F23" s="169"/>
      <c r="G23" s="171"/>
      <c r="H23" s="171"/>
      <c r="I23" s="172"/>
      <c r="J23" s="243"/>
      <c r="K23" s="243"/>
    </row>
    <row r="24" spans="1:11" s="23" customFormat="1" ht="12">
      <c r="A24" s="235" t="s">
        <v>100</v>
      </c>
      <c r="B24" s="168" t="s">
        <v>71</v>
      </c>
      <c r="C24" s="4" t="s">
        <v>93</v>
      </c>
      <c r="D24" s="197">
        <v>1791700</v>
      </c>
      <c r="E24" s="130" t="s">
        <v>101</v>
      </c>
      <c r="F24" s="133" t="s">
        <v>102</v>
      </c>
      <c r="G24" s="174" t="s">
        <v>86</v>
      </c>
      <c r="H24" s="4" t="s">
        <v>87</v>
      </c>
      <c r="I24" s="4"/>
      <c r="J24" s="4"/>
      <c r="K24" s="4"/>
    </row>
    <row r="25" spans="1:11" s="23" customFormat="1" ht="12">
      <c r="A25" s="235"/>
      <c r="B25" s="174"/>
      <c r="C25" s="4"/>
      <c r="D25" s="30"/>
      <c r="E25" s="83"/>
      <c r="F25" s="4"/>
      <c r="G25" s="4"/>
      <c r="H25" s="4"/>
      <c r="I25" s="31"/>
      <c r="J25" s="4"/>
      <c r="K25" s="4"/>
    </row>
    <row r="26" spans="1:11" s="23" customFormat="1" ht="12">
      <c r="A26" s="235"/>
      <c r="B26" s="174"/>
      <c r="C26" s="4"/>
      <c r="D26" s="30"/>
      <c r="E26" s="83"/>
      <c r="F26" s="4"/>
      <c r="G26" s="4"/>
      <c r="H26" s="4"/>
      <c r="I26" s="31"/>
      <c r="J26" s="4"/>
      <c r="K26" s="4"/>
    </row>
    <row r="27" spans="1:11" s="23" customFormat="1" ht="12">
      <c r="A27" s="235"/>
      <c r="B27" s="177"/>
      <c r="C27" s="32"/>
      <c r="D27" s="175">
        <f>SUM(D24:D26)</f>
        <v>1791700</v>
      </c>
      <c r="E27" s="32"/>
      <c r="F27" s="32"/>
      <c r="G27" s="32"/>
      <c r="H27" s="32"/>
      <c r="I27" s="176"/>
      <c r="J27" s="4"/>
      <c r="K27" s="4"/>
    </row>
    <row r="28" spans="1:11" s="23" customFormat="1" ht="12.75" customHeight="1">
      <c r="A28" s="236" t="s">
        <v>338</v>
      </c>
      <c r="B28" s="168" t="s">
        <v>70</v>
      </c>
      <c r="C28" s="4" t="s">
        <v>93</v>
      </c>
      <c r="D28" s="197">
        <v>1366280</v>
      </c>
      <c r="E28" s="130" t="s">
        <v>103</v>
      </c>
      <c r="F28" s="133" t="s">
        <v>104</v>
      </c>
      <c r="G28" s="174" t="s">
        <v>82</v>
      </c>
      <c r="H28" s="4" t="s">
        <v>83</v>
      </c>
      <c r="I28" s="4" t="s">
        <v>337</v>
      </c>
      <c r="J28" s="4"/>
      <c r="K28" s="4"/>
    </row>
    <row r="29" spans="1:11" s="23" customFormat="1" ht="12">
      <c r="A29" s="236"/>
      <c r="B29" s="174"/>
      <c r="C29" s="4"/>
      <c r="D29" s="30"/>
      <c r="E29" s="4"/>
      <c r="F29" s="4"/>
      <c r="G29" s="4"/>
      <c r="H29" s="4"/>
      <c r="I29" s="31"/>
      <c r="J29" s="4"/>
      <c r="K29" s="4"/>
    </row>
    <row r="30" spans="1:11" s="23" customFormat="1" ht="12">
      <c r="A30" s="236"/>
      <c r="B30" s="174"/>
      <c r="C30" s="4"/>
      <c r="D30" s="30"/>
      <c r="E30" s="4"/>
      <c r="F30" s="4" t="s">
        <v>9</v>
      </c>
      <c r="G30" s="4"/>
      <c r="H30" s="4"/>
      <c r="I30" s="31"/>
      <c r="J30" s="4"/>
      <c r="K30" s="4"/>
    </row>
    <row r="31" spans="1:11" s="23" customFormat="1" ht="12">
      <c r="A31" s="236"/>
      <c r="B31" s="180"/>
      <c r="C31" s="33"/>
      <c r="D31" s="178">
        <f>SUM(D28:D30)</f>
        <v>1366280</v>
      </c>
      <c r="E31" s="33"/>
      <c r="F31" s="33"/>
      <c r="G31" s="33"/>
      <c r="H31" s="33"/>
      <c r="I31" s="179"/>
      <c r="J31" s="4"/>
      <c r="K31" s="4"/>
    </row>
    <row r="32" spans="1:11" s="23" customFormat="1" ht="12.75" customHeight="1">
      <c r="A32" s="237" t="s">
        <v>236</v>
      </c>
      <c r="B32" s="174" t="s">
        <v>119</v>
      </c>
      <c r="C32" s="4" t="s">
        <v>93</v>
      </c>
      <c r="D32" s="30">
        <v>968800</v>
      </c>
      <c r="E32" s="4" t="s">
        <v>141</v>
      </c>
      <c r="F32" s="7" t="s">
        <v>237</v>
      </c>
      <c r="G32" s="4" t="s">
        <v>238</v>
      </c>
      <c r="H32" s="4" t="s">
        <v>172</v>
      </c>
      <c r="I32" s="31" t="s">
        <v>235</v>
      </c>
      <c r="J32" s="4"/>
      <c r="K32" s="4"/>
    </row>
    <row r="33" spans="1:11" s="23" customFormat="1" ht="12.75" customHeight="1">
      <c r="A33" s="237"/>
      <c r="B33" s="174" t="s">
        <v>239</v>
      </c>
      <c r="C33" s="4" t="s">
        <v>93</v>
      </c>
      <c r="D33" s="30">
        <v>419720</v>
      </c>
      <c r="E33" s="4" t="s">
        <v>240</v>
      </c>
      <c r="F33" s="7" t="s">
        <v>67</v>
      </c>
      <c r="G33" s="4" t="s">
        <v>241</v>
      </c>
      <c r="H33" s="4" t="s">
        <v>206</v>
      </c>
      <c r="I33" s="31" t="s">
        <v>217</v>
      </c>
      <c r="J33" s="4"/>
      <c r="K33" s="4"/>
    </row>
    <row r="34" spans="1:11" s="23" customFormat="1" ht="12.75" customHeight="1">
      <c r="A34" s="237"/>
      <c r="B34" s="174" t="s">
        <v>322</v>
      </c>
      <c r="C34" s="4" t="s">
        <v>323</v>
      </c>
      <c r="D34" s="30">
        <v>35700</v>
      </c>
      <c r="E34" s="4"/>
      <c r="F34" s="4"/>
      <c r="G34" s="174"/>
      <c r="H34" s="4"/>
      <c r="I34" s="4"/>
      <c r="J34" s="4"/>
      <c r="K34" s="4"/>
    </row>
    <row r="35" spans="1:11" s="23" customFormat="1" ht="12.75" customHeight="1">
      <c r="A35" s="237"/>
      <c r="B35" s="174"/>
      <c r="C35" s="4"/>
      <c r="D35" s="30"/>
      <c r="E35" s="4"/>
      <c r="F35" s="7"/>
      <c r="G35" s="4"/>
      <c r="H35" s="4"/>
      <c r="I35" s="31"/>
      <c r="J35" s="4"/>
      <c r="K35" s="4"/>
    </row>
    <row r="36" spans="1:11" s="23" customFormat="1" ht="12">
      <c r="A36" s="237"/>
      <c r="B36" s="182"/>
      <c r="C36" s="91"/>
      <c r="D36" s="102">
        <f>SUM(D32:D35)</f>
        <v>1424220</v>
      </c>
      <c r="E36" s="91"/>
      <c r="F36" s="91"/>
      <c r="G36" s="91"/>
      <c r="H36" s="91"/>
      <c r="I36" s="181"/>
      <c r="J36" s="4"/>
      <c r="K36" s="4"/>
    </row>
    <row r="37" spans="1:11" s="23" customFormat="1" ht="12.75" customHeight="1">
      <c r="A37" s="242" t="s">
        <v>242</v>
      </c>
      <c r="B37" s="174" t="s">
        <v>129</v>
      </c>
      <c r="C37" s="4" t="s">
        <v>130</v>
      </c>
      <c r="D37" s="30">
        <v>259800</v>
      </c>
      <c r="E37" s="4" t="s">
        <v>131</v>
      </c>
      <c r="F37" s="7" t="s">
        <v>243</v>
      </c>
      <c r="G37" s="4" t="s">
        <v>128</v>
      </c>
      <c r="H37" s="4" t="s">
        <v>132</v>
      </c>
      <c r="I37" s="31" t="s">
        <v>268</v>
      </c>
      <c r="J37" s="4"/>
      <c r="K37" s="4"/>
    </row>
    <row r="38" spans="1:11" s="23" customFormat="1" ht="12.75" customHeight="1">
      <c r="A38" s="242"/>
      <c r="B38" s="174" t="s">
        <v>262</v>
      </c>
      <c r="C38" s="4" t="s">
        <v>93</v>
      </c>
      <c r="D38" s="30">
        <v>564976</v>
      </c>
      <c r="E38" s="4" t="s">
        <v>263</v>
      </c>
      <c r="F38" s="7" t="s">
        <v>264</v>
      </c>
      <c r="G38" s="4" t="s">
        <v>221</v>
      </c>
      <c r="H38" s="4" t="s">
        <v>191</v>
      </c>
      <c r="I38" s="31" t="s">
        <v>277</v>
      </c>
      <c r="J38" s="4"/>
      <c r="K38" s="4"/>
    </row>
    <row r="39" spans="1:11" s="23" customFormat="1" ht="12.75" customHeight="1">
      <c r="A39" s="242"/>
      <c r="B39" s="174" t="s">
        <v>230</v>
      </c>
      <c r="C39" s="4" t="s">
        <v>130</v>
      </c>
      <c r="D39" s="30">
        <v>928400</v>
      </c>
      <c r="E39" s="4" t="s">
        <v>265</v>
      </c>
      <c r="F39" s="7" t="s">
        <v>231</v>
      </c>
      <c r="G39" s="4" t="s">
        <v>232</v>
      </c>
      <c r="H39" s="4" t="s">
        <v>233</v>
      </c>
      <c r="I39" s="31" t="s">
        <v>324</v>
      </c>
      <c r="J39" s="4"/>
      <c r="K39" s="4"/>
    </row>
    <row r="40" spans="1:11" s="23" customFormat="1" ht="12.75" customHeight="1">
      <c r="A40" s="242"/>
      <c r="B40" s="174"/>
      <c r="C40" s="4"/>
      <c r="D40" s="30"/>
      <c r="E40" s="4"/>
      <c r="F40" s="7"/>
      <c r="G40" s="4"/>
      <c r="H40" s="4"/>
      <c r="I40" s="31"/>
      <c r="J40" s="4"/>
      <c r="K40" s="4"/>
    </row>
    <row r="41" spans="1:11" s="23" customFormat="1" ht="12">
      <c r="A41" s="242"/>
      <c r="B41" s="184"/>
      <c r="C41" s="84"/>
      <c r="D41" s="119">
        <f>SUM(D37:D40)</f>
        <v>1753176</v>
      </c>
      <c r="E41" s="84"/>
      <c r="F41" s="84"/>
      <c r="G41" s="84"/>
      <c r="H41" s="84"/>
      <c r="I41" s="183"/>
      <c r="J41" s="4"/>
      <c r="K41" s="4"/>
    </row>
    <row r="42" spans="1:11" s="23" customFormat="1" ht="12">
      <c r="A42" s="238" t="s">
        <v>416</v>
      </c>
      <c r="B42" s="134" t="s">
        <v>105</v>
      </c>
      <c r="C42" s="4" t="s">
        <v>93</v>
      </c>
      <c r="D42" s="198">
        <v>996800</v>
      </c>
      <c r="E42" s="130" t="s">
        <v>106</v>
      </c>
      <c r="F42" s="133" t="s">
        <v>107</v>
      </c>
      <c r="G42" s="152" t="s">
        <v>76</v>
      </c>
      <c r="H42" s="4" t="s">
        <v>313</v>
      </c>
      <c r="I42" s="4" t="s">
        <v>258</v>
      </c>
      <c r="J42" s="4"/>
      <c r="K42" s="4"/>
    </row>
    <row r="43" spans="1:11" s="23" customFormat="1" ht="12">
      <c r="A43" s="238"/>
      <c r="B43" s="187" t="s">
        <v>150</v>
      </c>
      <c r="C43" s="4" t="s">
        <v>93</v>
      </c>
      <c r="D43" s="67">
        <v>1368900</v>
      </c>
      <c r="E43" s="83" t="s">
        <v>151</v>
      </c>
      <c r="F43" s="133" t="s">
        <v>152</v>
      </c>
      <c r="G43" s="68" t="s">
        <v>153</v>
      </c>
      <c r="H43" s="68" t="s">
        <v>154</v>
      </c>
      <c r="I43" s="5"/>
      <c r="J43" s="4"/>
      <c r="K43" s="4"/>
    </row>
    <row r="44" spans="1:11" s="23" customFormat="1" ht="24">
      <c r="A44" s="238"/>
      <c r="B44" s="187" t="s">
        <v>184</v>
      </c>
      <c r="C44" s="4" t="s">
        <v>93</v>
      </c>
      <c r="D44" s="67">
        <v>1138000</v>
      </c>
      <c r="E44" s="83" t="s">
        <v>185</v>
      </c>
      <c r="F44" s="4" t="s">
        <v>186</v>
      </c>
      <c r="G44" s="68" t="s">
        <v>187</v>
      </c>
      <c r="H44" s="68" t="s">
        <v>87</v>
      </c>
      <c r="I44" s="5" t="s">
        <v>314</v>
      </c>
      <c r="J44" s="4"/>
      <c r="K44" s="4"/>
    </row>
    <row r="45" spans="1:11" s="23" customFormat="1" ht="12">
      <c r="A45" s="238"/>
      <c r="B45" s="187" t="s">
        <v>395</v>
      </c>
      <c r="C45" s="4" t="s">
        <v>136</v>
      </c>
      <c r="D45" s="67">
        <v>70000</v>
      </c>
      <c r="E45" s="7" t="s">
        <v>110</v>
      </c>
      <c r="F45" s="4" t="s">
        <v>396</v>
      </c>
      <c r="G45" s="68" t="s">
        <v>372</v>
      </c>
      <c r="H45" s="68" t="s">
        <v>390</v>
      </c>
      <c r="I45" s="5"/>
      <c r="J45" s="4"/>
      <c r="K45" s="4"/>
    </row>
    <row r="46" spans="1:11" s="23" customFormat="1" ht="12">
      <c r="A46" s="238"/>
      <c r="B46" s="188"/>
      <c r="C46" s="2"/>
      <c r="D46" s="67"/>
      <c r="E46" s="2"/>
      <c r="F46" s="4"/>
      <c r="G46" s="6"/>
      <c r="H46" s="6"/>
      <c r="I46" s="5"/>
      <c r="J46" s="4"/>
      <c r="K46" s="4"/>
    </row>
    <row r="47" spans="1:11" s="23" customFormat="1" ht="12">
      <c r="A47" s="238"/>
      <c r="B47" s="157"/>
      <c r="C47" s="151"/>
      <c r="D47" s="154">
        <f>SUM(D42:D46)</f>
        <v>3573700</v>
      </c>
      <c r="E47" s="153"/>
      <c r="F47" s="153"/>
      <c r="G47" s="155"/>
      <c r="H47" s="155"/>
      <c r="I47" s="156"/>
      <c r="J47" s="4"/>
      <c r="K47" s="4"/>
    </row>
    <row r="48" spans="1:11" s="23" customFormat="1" ht="12">
      <c r="A48" s="239" t="s">
        <v>417</v>
      </c>
      <c r="B48" s="168" t="s">
        <v>72</v>
      </c>
      <c r="C48" s="4" t="s">
        <v>93</v>
      </c>
      <c r="D48" s="197">
        <v>3980320</v>
      </c>
      <c r="E48" s="130" t="s">
        <v>108</v>
      </c>
      <c r="F48" s="133" t="s">
        <v>109</v>
      </c>
      <c r="G48" s="152" t="s">
        <v>74</v>
      </c>
      <c r="H48" s="4" t="s">
        <v>75</v>
      </c>
      <c r="I48" s="4"/>
      <c r="J48" s="4"/>
      <c r="K48" s="4"/>
    </row>
    <row r="49" spans="1:11" s="23" customFormat="1" ht="12">
      <c r="A49" s="239"/>
      <c r="B49" s="135" t="s">
        <v>73</v>
      </c>
      <c r="C49" s="4" t="s">
        <v>93</v>
      </c>
      <c r="D49" s="199">
        <v>868600</v>
      </c>
      <c r="E49" s="7" t="s">
        <v>110</v>
      </c>
      <c r="F49" s="133" t="s">
        <v>111</v>
      </c>
      <c r="G49" s="152" t="s">
        <v>74</v>
      </c>
      <c r="H49" s="4" t="s">
        <v>75</v>
      </c>
      <c r="I49" s="4" t="s">
        <v>314</v>
      </c>
      <c r="J49" s="4"/>
      <c r="K49" s="4"/>
    </row>
    <row r="50" spans="1:11" s="23" customFormat="1" ht="12">
      <c r="A50" s="239"/>
      <c r="B50" s="168" t="s">
        <v>134</v>
      </c>
      <c r="C50" s="4" t="s">
        <v>93</v>
      </c>
      <c r="D50" s="199">
        <v>1619300</v>
      </c>
      <c r="E50" s="7" t="s">
        <v>112</v>
      </c>
      <c r="F50" s="133" t="s">
        <v>133</v>
      </c>
      <c r="G50" s="152" t="s">
        <v>74</v>
      </c>
      <c r="H50" s="4" t="s">
        <v>83</v>
      </c>
      <c r="I50" s="4" t="s">
        <v>244</v>
      </c>
      <c r="J50" s="4"/>
      <c r="K50" s="4"/>
    </row>
    <row r="51" spans="1:11" s="23" customFormat="1" ht="12">
      <c r="A51" s="239"/>
      <c r="B51" s="135" t="s">
        <v>245</v>
      </c>
      <c r="C51" s="4" t="s">
        <v>93</v>
      </c>
      <c r="D51" s="199">
        <v>2210000</v>
      </c>
      <c r="E51" s="130" t="s">
        <v>108</v>
      </c>
      <c r="F51" s="4" t="s">
        <v>246</v>
      </c>
      <c r="G51" s="152" t="s">
        <v>163</v>
      </c>
      <c r="H51" s="4" t="s">
        <v>75</v>
      </c>
      <c r="I51" s="4" t="s">
        <v>309</v>
      </c>
      <c r="J51" s="4"/>
      <c r="K51" s="4"/>
    </row>
    <row r="52" spans="1:11" s="23" customFormat="1" ht="12">
      <c r="A52" s="239"/>
      <c r="B52" s="135" t="s">
        <v>173</v>
      </c>
      <c r="C52" s="4" t="s">
        <v>93</v>
      </c>
      <c r="D52" s="199">
        <v>859700</v>
      </c>
      <c r="E52" s="7" t="s">
        <v>110</v>
      </c>
      <c r="F52" s="4" t="s">
        <v>174</v>
      </c>
      <c r="G52" s="152" t="s">
        <v>163</v>
      </c>
      <c r="H52" s="4" t="s">
        <v>75</v>
      </c>
      <c r="I52" s="4" t="s">
        <v>314</v>
      </c>
      <c r="J52" s="4"/>
      <c r="K52" s="4"/>
    </row>
    <row r="53" spans="1:11" s="23" customFormat="1" ht="12">
      <c r="A53" s="239"/>
      <c r="B53" s="135" t="s">
        <v>322</v>
      </c>
      <c r="C53" s="4" t="s">
        <v>323</v>
      </c>
      <c r="D53" s="199">
        <v>430000</v>
      </c>
      <c r="E53" s="7"/>
      <c r="F53" s="4"/>
      <c r="G53" s="152"/>
      <c r="H53" s="4"/>
      <c r="I53" s="4"/>
      <c r="J53" s="4"/>
      <c r="K53" s="4"/>
    </row>
    <row r="54" spans="1:11" s="23" customFormat="1" ht="12">
      <c r="A54" s="239"/>
      <c r="B54" s="152"/>
      <c r="C54" s="83"/>
      <c r="D54" s="3"/>
      <c r="E54" s="4"/>
      <c r="F54" s="7"/>
      <c r="G54" s="6"/>
      <c r="H54" s="6"/>
      <c r="I54" s="5"/>
      <c r="J54" s="4"/>
      <c r="K54" s="4"/>
    </row>
    <row r="55" spans="1:11" s="23" customFormat="1" ht="12">
      <c r="A55" s="239"/>
      <c r="B55" s="162"/>
      <c r="C55" s="158"/>
      <c r="D55" s="200">
        <f>SUM(D48:D54)</f>
        <v>9967920</v>
      </c>
      <c r="E55" s="159"/>
      <c r="F55" s="159"/>
      <c r="G55" s="160"/>
      <c r="H55" s="160"/>
      <c r="I55" s="161"/>
      <c r="J55" s="4"/>
      <c r="K55" s="4"/>
    </row>
    <row r="56" spans="1:11" s="23" customFormat="1" ht="24">
      <c r="A56" s="240" t="s">
        <v>418</v>
      </c>
      <c r="B56" s="135" t="s">
        <v>113</v>
      </c>
      <c r="C56" s="4" t="s">
        <v>93</v>
      </c>
      <c r="D56" s="197">
        <v>3526000</v>
      </c>
      <c r="E56" s="130" t="s">
        <v>114</v>
      </c>
      <c r="F56" s="133" t="s">
        <v>287</v>
      </c>
      <c r="G56" s="68" t="s">
        <v>84</v>
      </c>
      <c r="H56" s="68" t="s">
        <v>85</v>
      </c>
      <c r="I56" s="5" t="s">
        <v>296</v>
      </c>
      <c r="J56" s="4"/>
      <c r="K56" s="4"/>
    </row>
    <row r="57" spans="1:11" s="23" customFormat="1" ht="12">
      <c r="A57" s="240"/>
      <c r="B57" s="174" t="s">
        <v>259</v>
      </c>
      <c r="C57" s="4" t="s">
        <v>93</v>
      </c>
      <c r="D57" s="30">
        <v>539500</v>
      </c>
      <c r="E57" s="4" t="s">
        <v>260</v>
      </c>
      <c r="F57" s="4" t="s">
        <v>261</v>
      </c>
      <c r="G57" s="68" t="s">
        <v>234</v>
      </c>
      <c r="H57" s="68" t="s">
        <v>85</v>
      </c>
      <c r="I57" s="68" t="s">
        <v>289</v>
      </c>
      <c r="J57" s="4"/>
      <c r="K57" s="4"/>
    </row>
    <row r="58" spans="1:11" s="23" customFormat="1" ht="12">
      <c r="A58" s="240"/>
      <c r="B58" s="174" t="s">
        <v>322</v>
      </c>
      <c r="C58" s="4" t="s">
        <v>323</v>
      </c>
      <c r="D58" s="30">
        <v>246000</v>
      </c>
      <c r="E58" s="4"/>
      <c r="F58" s="4"/>
      <c r="G58" s="68"/>
      <c r="H58" s="68"/>
      <c r="I58" s="68"/>
      <c r="J58" s="4"/>
      <c r="K58" s="4"/>
    </row>
    <row r="59" spans="1:11" s="23" customFormat="1" ht="12">
      <c r="A59" s="240"/>
      <c r="B59" s="174" t="s">
        <v>325</v>
      </c>
      <c r="C59" s="4" t="s">
        <v>136</v>
      </c>
      <c r="D59" s="30">
        <v>573000</v>
      </c>
      <c r="E59" s="4" t="s">
        <v>326</v>
      </c>
      <c r="F59" s="4" t="s">
        <v>327</v>
      </c>
      <c r="G59" s="68" t="s">
        <v>328</v>
      </c>
      <c r="H59" s="68" t="s">
        <v>329</v>
      </c>
      <c r="I59" s="68" t="s">
        <v>420</v>
      </c>
      <c r="J59" s="4"/>
      <c r="K59" s="4"/>
    </row>
    <row r="60" spans="1:11" s="23" customFormat="1" ht="12">
      <c r="A60" s="240"/>
      <c r="B60" s="174" t="s">
        <v>330</v>
      </c>
      <c r="C60" s="4" t="s">
        <v>136</v>
      </c>
      <c r="D60" s="30">
        <v>80000</v>
      </c>
      <c r="E60" s="4" t="s">
        <v>326</v>
      </c>
      <c r="F60" s="4" t="s">
        <v>331</v>
      </c>
      <c r="G60" s="68" t="s">
        <v>328</v>
      </c>
      <c r="H60" s="68" t="s">
        <v>329</v>
      </c>
      <c r="I60" s="68" t="s">
        <v>420</v>
      </c>
      <c r="J60" s="4"/>
      <c r="K60" s="4"/>
    </row>
    <row r="61" spans="1:11" s="23" customFormat="1" ht="12">
      <c r="A61" s="240"/>
      <c r="B61" s="174"/>
      <c r="C61" s="4"/>
      <c r="D61" s="30"/>
      <c r="E61" s="4"/>
      <c r="F61" s="4"/>
      <c r="G61" s="68"/>
      <c r="H61" s="68"/>
      <c r="I61" s="68"/>
      <c r="J61" s="4"/>
      <c r="K61" s="4"/>
    </row>
    <row r="62" spans="1:11" s="23" customFormat="1" ht="12">
      <c r="A62" s="240"/>
      <c r="B62" s="189"/>
      <c r="C62" s="163"/>
      <c r="D62" s="201">
        <f>SUM(D56:D61)</f>
        <v>4964500</v>
      </c>
      <c r="E62" s="164"/>
      <c r="F62" s="164"/>
      <c r="G62" s="165"/>
      <c r="H62" s="165"/>
      <c r="I62" s="166"/>
      <c r="J62" s="4"/>
      <c r="K62" s="4"/>
    </row>
    <row r="63" spans="1:11" s="23" customFormat="1" ht="12">
      <c r="A63" s="241" t="s">
        <v>419</v>
      </c>
      <c r="B63" s="187"/>
      <c r="C63" s="4"/>
      <c r="D63" s="67"/>
      <c r="E63" s="83"/>
      <c r="F63" s="4"/>
      <c r="G63" s="111"/>
      <c r="H63" s="111"/>
      <c r="I63" s="13"/>
      <c r="J63" s="4"/>
      <c r="K63" s="4"/>
    </row>
    <row r="64" spans="1:11" s="23" customFormat="1" ht="12">
      <c r="A64" s="241"/>
      <c r="B64" s="174"/>
      <c r="C64" s="83"/>
      <c r="D64" s="30"/>
      <c r="E64" s="83"/>
      <c r="F64" s="4"/>
      <c r="G64" s="111"/>
      <c r="H64" s="111"/>
      <c r="I64" s="13"/>
      <c r="J64" s="4"/>
      <c r="K64" s="4"/>
    </row>
    <row r="65" spans="1:11" s="23" customFormat="1" ht="12">
      <c r="A65" s="241"/>
      <c r="B65" s="173"/>
      <c r="C65" s="167"/>
      <c r="D65" s="170">
        <f>SUM(D63:D64)</f>
        <v>0</v>
      </c>
      <c r="E65" s="169"/>
      <c r="F65" s="169"/>
      <c r="G65" s="171"/>
      <c r="H65" s="171"/>
      <c r="I65" s="172"/>
      <c r="J65" s="4"/>
      <c r="K65" s="4"/>
    </row>
    <row r="66" spans="1:11" s="23" customFormat="1" ht="12">
      <c r="A66" s="235" t="s">
        <v>339</v>
      </c>
      <c r="B66" s="174" t="s">
        <v>144</v>
      </c>
      <c r="C66" s="4" t="s">
        <v>93</v>
      </c>
      <c r="D66" s="30">
        <v>2588000</v>
      </c>
      <c r="E66" s="4" t="s">
        <v>145</v>
      </c>
      <c r="F66" s="4" t="s">
        <v>146</v>
      </c>
      <c r="G66" s="4" t="s">
        <v>74</v>
      </c>
      <c r="H66" s="4" t="s">
        <v>147</v>
      </c>
      <c r="I66" s="31"/>
      <c r="J66" s="4"/>
      <c r="K66" s="4"/>
    </row>
    <row r="67" spans="1:11" s="23" customFormat="1" ht="12">
      <c r="A67" s="235"/>
      <c r="B67" s="174" t="s">
        <v>148</v>
      </c>
      <c r="C67" s="4" t="s">
        <v>93</v>
      </c>
      <c r="D67" s="30">
        <v>2973000</v>
      </c>
      <c r="E67" s="4" t="s">
        <v>145</v>
      </c>
      <c r="F67" s="4" t="s">
        <v>149</v>
      </c>
      <c r="G67" s="4" t="s">
        <v>74</v>
      </c>
      <c r="H67" s="4" t="s">
        <v>147</v>
      </c>
      <c r="I67" s="31"/>
      <c r="J67" s="4"/>
      <c r="K67" s="4"/>
    </row>
    <row r="68" spans="1:11" s="23" customFormat="1" ht="12">
      <c r="A68" s="235"/>
      <c r="B68" s="174" t="s">
        <v>202</v>
      </c>
      <c r="C68" s="4" t="s">
        <v>93</v>
      </c>
      <c r="D68" s="30">
        <v>1187000</v>
      </c>
      <c r="E68" s="83" t="s">
        <v>203</v>
      </c>
      <c r="F68" s="4" t="s">
        <v>204</v>
      </c>
      <c r="G68" s="4" t="s">
        <v>187</v>
      </c>
      <c r="H68" s="4" t="s">
        <v>205</v>
      </c>
      <c r="I68" s="31" t="s">
        <v>309</v>
      </c>
      <c r="J68" s="4"/>
      <c r="K68" s="4"/>
    </row>
    <row r="69" spans="1:11" s="23" customFormat="1" ht="12">
      <c r="A69" s="235"/>
      <c r="B69" s="174" t="s">
        <v>322</v>
      </c>
      <c r="C69" s="4" t="s">
        <v>323</v>
      </c>
      <c r="D69" s="30">
        <v>106900</v>
      </c>
      <c r="E69" s="83"/>
      <c r="F69" s="4"/>
      <c r="G69" s="4"/>
      <c r="H69" s="4"/>
      <c r="I69" s="31"/>
      <c r="J69" s="4"/>
      <c r="K69" s="4"/>
    </row>
    <row r="70" spans="1:11" s="23" customFormat="1" ht="12">
      <c r="A70" s="235"/>
      <c r="B70" s="174"/>
      <c r="C70" s="4"/>
      <c r="D70" s="30"/>
      <c r="E70" s="4"/>
      <c r="F70" s="4"/>
      <c r="G70" s="4"/>
      <c r="H70" s="4"/>
      <c r="I70" s="31"/>
      <c r="J70" s="4"/>
      <c r="K70" s="4"/>
    </row>
    <row r="71" spans="1:11" s="23" customFormat="1" ht="12">
      <c r="A71" s="235"/>
      <c r="B71" s="177"/>
      <c r="C71" s="32"/>
      <c r="D71" s="175">
        <f>SUM(D66:D70)</f>
        <v>6854900</v>
      </c>
      <c r="E71" s="32"/>
      <c r="F71" s="32"/>
      <c r="G71" s="32"/>
      <c r="H71" s="32"/>
      <c r="I71" s="176"/>
      <c r="J71" s="4"/>
      <c r="K71" s="4"/>
    </row>
    <row r="72" spans="1:11" s="23" customFormat="1" ht="12">
      <c r="A72" s="236" t="s">
        <v>115</v>
      </c>
      <c r="B72" s="131" t="s">
        <v>116</v>
      </c>
      <c r="C72" s="4" t="s">
        <v>93</v>
      </c>
      <c r="D72" s="197">
        <v>1475200</v>
      </c>
      <c r="E72" s="130" t="s">
        <v>117</v>
      </c>
      <c r="F72" s="133" t="s">
        <v>118</v>
      </c>
      <c r="G72" s="174" t="s">
        <v>82</v>
      </c>
      <c r="H72" s="4" t="s">
        <v>89</v>
      </c>
      <c r="I72" s="4" t="s">
        <v>290</v>
      </c>
      <c r="J72" s="4"/>
      <c r="K72" s="4"/>
    </row>
    <row r="73" spans="1:11" s="23" customFormat="1" ht="12">
      <c r="A73" s="236"/>
      <c r="B73" s="174" t="s">
        <v>175</v>
      </c>
      <c r="C73" s="4" t="s">
        <v>93</v>
      </c>
      <c r="D73" s="30">
        <v>94000</v>
      </c>
      <c r="E73" s="4" t="s">
        <v>176</v>
      </c>
      <c r="F73" s="4" t="s">
        <v>179</v>
      </c>
      <c r="G73" s="174" t="s">
        <v>177</v>
      </c>
      <c r="H73" s="4" t="s">
        <v>178</v>
      </c>
      <c r="I73" s="4" t="s">
        <v>244</v>
      </c>
      <c r="J73" s="4"/>
      <c r="K73" s="4"/>
    </row>
    <row r="74" spans="1:11" s="23" customFormat="1" ht="12">
      <c r="A74" s="236"/>
      <c r="B74" s="174" t="s">
        <v>188</v>
      </c>
      <c r="C74" s="4" t="s">
        <v>189</v>
      </c>
      <c r="D74" s="30">
        <v>192000</v>
      </c>
      <c r="E74" s="4" t="s">
        <v>190</v>
      </c>
      <c r="F74" s="4" t="s">
        <v>266</v>
      </c>
      <c r="G74" s="4" t="s">
        <v>187</v>
      </c>
      <c r="H74" s="4" t="s">
        <v>191</v>
      </c>
      <c r="I74" s="31" t="s">
        <v>233</v>
      </c>
      <c r="J74" s="4"/>
      <c r="K74" s="4"/>
    </row>
    <row r="75" spans="1:11" s="23" customFormat="1" ht="12">
      <c r="A75" s="236"/>
      <c r="B75" s="174" t="s">
        <v>213</v>
      </c>
      <c r="C75" s="4" t="s">
        <v>93</v>
      </c>
      <c r="D75" s="30">
        <v>1665000</v>
      </c>
      <c r="E75" s="4" t="s">
        <v>110</v>
      </c>
      <c r="F75" s="4" t="s">
        <v>214</v>
      </c>
      <c r="G75" s="4" t="s">
        <v>215</v>
      </c>
      <c r="H75" s="4" t="s">
        <v>216</v>
      </c>
      <c r="I75" s="31"/>
      <c r="J75" s="4"/>
      <c r="K75" s="4"/>
    </row>
    <row r="76" spans="1:11" s="23" customFormat="1" ht="12">
      <c r="A76" s="236"/>
      <c r="B76" s="174"/>
      <c r="C76" s="4"/>
      <c r="D76" s="30"/>
      <c r="E76" s="4"/>
      <c r="F76" s="4"/>
      <c r="G76" s="4"/>
      <c r="H76" s="4"/>
      <c r="I76" s="31"/>
      <c r="J76" s="4"/>
      <c r="K76" s="4"/>
    </row>
    <row r="77" spans="1:11" s="23" customFormat="1" ht="12">
      <c r="A77" s="236"/>
      <c r="B77" s="180"/>
      <c r="C77" s="33"/>
      <c r="D77" s="178">
        <f>SUM(D72:D76)</f>
        <v>3426200</v>
      </c>
      <c r="E77" s="33"/>
      <c r="F77" s="33"/>
      <c r="G77" s="33"/>
      <c r="H77" s="33"/>
      <c r="I77" s="179"/>
      <c r="J77" s="4"/>
      <c r="K77" s="4"/>
    </row>
    <row r="78" spans="1:11" s="23" customFormat="1" ht="12">
      <c r="A78" s="237" t="s">
        <v>247</v>
      </c>
      <c r="B78" s="174" t="s">
        <v>301</v>
      </c>
      <c r="C78" s="4" t="s">
        <v>130</v>
      </c>
      <c r="D78" s="30">
        <v>1819600</v>
      </c>
      <c r="E78" s="4" t="s">
        <v>302</v>
      </c>
      <c r="F78" s="7" t="s">
        <v>303</v>
      </c>
      <c r="G78" s="4" t="s">
        <v>293</v>
      </c>
      <c r="H78" s="4" t="s">
        <v>305</v>
      </c>
      <c r="I78" s="31" t="s">
        <v>336</v>
      </c>
      <c r="J78" s="4"/>
      <c r="K78" s="4"/>
    </row>
    <row r="79" spans="1:11" s="23" customFormat="1" ht="12">
      <c r="A79" s="237"/>
      <c r="B79" s="174" t="s">
        <v>414</v>
      </c>
      <c r="C79" s="4" t="s">
        <v>130</v>
      </c>
      <c r="D79" s="30">
        <v>1259000</v>
      </c>
      <c r="E79" s="4" t="s">
        <v>415</v>
      </c>
      <c r="F79" s="7" t="s">
        <v>413</v>
      </c>
      <c r="G79" s="4" t="s">
        <v>286</v>
      </c>
      <c r="H79" s="4" t="s">
        <v>307</v>
      </c>
      <c r="I79" s="31" t="s">
        <v>336</v>
      </c>
      <c r="J79" s="4"/>
      <c r="K79" s="4"/>
    </row>
    <row r="80" spans="1:11" s="23" customFormat="1" ht="12">
      <c r="A80" s="237"/>
      <c r="B80" s="174" t="s">
        <v>386</v>
      </c>
      <c r="C80" s="4" t="s">
        <v>130</v>
      </c>
      <c r="D80" s="30">
        <v>1251100</v>
      </c>
      <c r="E80" s="4" t="s">
        <v>302</v>
      </c>
      <c r="F80" s="7" t="s">
        <v>397</v>
      </c>
      <c r="G80" s="4" t="s">
        <v>293</v>
      </c>
      <c r="H80" s="4" t="s">
        <v>321</v>
      </c>
      <c r="I80" s="31" t="s">
        <v>407</v>
      </c>
      <c r="J80" s="4"/>
      <c r="K80" s="4"/>
    </row>
    <row r="81" spans="1:11" s="23" customFormat="1" ht="12">
      <c r="A81" s="237"/>
      <c r="B81" s="174" t="s">
        <v>308</v>
      </c>
      <c r="C81" s="4" t="s">
        <v>130</v>
      </c>
      <c r="D81" s="30">
        <v>1192000</v>
      </c>
      <c r="E81" s="4" t="s">
        <v>306</v>
      </c>
      <c r="F81" s="7" t="s">
        <v>304</v>
      </c>
      <c r="G81" s="4" t="s">
        <v>286</v>
      </c>
      <c r="H81" s="4" t="s">
        <v>309</v>
      </c>
      <c r="I81" s="31"/>
      <c r="J81" s="4"/>
      <c r="K81" s="4"/>
    </row>
    <row r="82" spans="1:11" s="23" customFormat="1" ht="24">
      <c r="A82" s="237"/>
      <c r="B82" s="174" t="s">
        <v>317</v>
      </c>
      <c r="C82" s="4" t="s">
        <v>189</v>
      </c>
      <c r="D82" s="30">
        <v>342000</v>
      </c>
      <c r="E82" s="4" t="s">
        <v>318</v>
      </c>
      <c r="F82" s="7" t="s">
        <v>319</v>
      </c>
      <c r="G82" s="4" t="s">
        <v>288</v>
      </c>
      <c r="H82" s="4" t="s">
        <v>320</v>
      </c>
      <c r="I82" s="31"/>
      <c r="J82" s="4"/>
      <c r="K82" s="4"/>
    </row>
    <row r="83" spans="1:11" s="23" customFormat="1" ht="12">
      <c r="A83" s="237"/>
      <c r="B83" s="174"/>
      <c r="C83" s="4"/>
      <c r="D83" s="30"/>
      <c r="E83" s="4"/>
      <c r="F83" s="7" t="s">
        <v>9</v>
      </c>
      <c r="G83" s="4"/>
      <c r="H83" s="4"/>
      <c r="I83" s="31"/>
      <c r="J83" s="4"/>
      <c r="K83" s="4"/>
    </row>
    <row r="84" spans="1:11" s="23" customFormat="1" ht="12">
      <c r="A84" s="237"/>
      <c r="B84" s="182"/>
      <c r="C84" s="91"/>
      <c r="D84" s="102">
        <f>SUM(D78:D83)</f>
        <v>5863700</v>
      </c>
      <c r="E84" s="91"/>
      <c r="F84" s="91"/>
      <c r="G84" s="91"/>
      <c r="H84" s="91"/>
      <c r="I84" s="181"/>
      <c r="J84" s="4"/>
      <c r="K84" s="4"/>
    </row>
    <row r="85" spans="1:11" s="23" customFormat="1" ht="12">
      <c r="A85" s="242" t="s">
        <v>248</v>
      </c>
      <c r="B85" s="174" t="s">
        <v>249</v>
      </c>
      <c r="C85" s="4" t="s">
        <v>93</v>
      </c>
      <c r="D85" s="30">
        <v>1232000</v>
      </c>
      <c r="E85" s="4" t="s">
        <v>250</v>
      </c>
      <c r="F85" s="7" t="s">
        <v>251</v>
      </c>
      <c r="G85" s="4" t="s">
        <v>252</v>
      </c>
      <c r="H85" s="4" t="s">
        <v>212</v>
      </c>
      <c r="I85" s="31" t="s">
        <v>123</v>
      </c>
      <c r="J85" s="4"/>
      <c r="K85" s="4"/>
    </row>
    <row r="86" spans="1:11" s="23" customFormat="1" ht="12">
      <c r="A86" s="242"/>
      <c r="B86" s="174" t="s">
        <v>253</v>
      </c>
      <c r="C86" s="4" t="s">
        <v>93</v>
      </c>
      <c r="D86" s="30">
        <v>600000</v>
      </c>
      <c r="E86" s="4" t="s">
        <v>254</v>
      </c>
      <c r="F86" s="7" t="s">
        <v>68</v>
      </c>
      <c r="G86" s="4" t="s">
        <v>252</v>
      </c>
      <c r="H86" s="4" t="s">
        <v>212</v>
      </c>
      <c r="I86" s="31" t="s">
        <v>123</v>
      </c>
      <c r="J86" s="4"/>
      <c r="K86" s="4"/>
    </row>
    <row r="87" spans="1:11" s="23" customFormat="1" ht="12">
      <c r="A87" s="242"/>
      <c r="B87" s="174" t="s">
        <v>255</v>
      </c>
      <c r="C87" s="4" t="s">
        <v>93</v>
      </c>
      <c r="D87" s="30">
        <v>400000</v>
      </c>
      <c r="E87" s="4" t="s">
        <v>256</v>
      </c>
      <c r="F87" s="7" t="s">
        <v>69</v>
      </c>
      <c r="G87" s="4" t="s">
        <v>252</v>
      </c>
      <c r="H87" s="4" t="s">
        <v>212</v>
      </c>
      <c r="I87" s="31" t="s">
        <v>123</v>
      </c>
      <c r="J87" s="4"/>
      <c r="K87" s="4"/>
    </row>
    <row r="88" spans="1:11" s="23" customFormat="1" ht="12">
      <c r="A88" s="242"/>
      <c r="B88" s="174" t="s">
        <v>346</v>
      </c>
      <c r="C88" s="4" t="s">
        <v>136</v>
      </c>
      <c r="D88" s="30">
        <v>300000</v>
      </c>
      <c r="E88" s="4" t="s">
        <v>347</v>
      </c>
      <c r="F88" s="7" t="s">
        <v>348</v>
      </c>
      <c r="G88" s="4" t="s">
        <v>349</v>
      </c>
      <c r="H88" s="4" t="s">
        <v>360</v>
      </c>
      <c r="I88" s="31" t="s">
        <v>368</v>
      </c>
      <c r="J88" s="4"/>
      <c r="K88" s="4"/>
    </row>
    <row r="89" spans="1:11" s="23" customFormat="1" ht="12">
      <c r="A89" s="242"/>
      <c r="B89" s="174" t="s">
        <v>362</v>
      </c>
      <c r="C89" s="4" t="s">
        <v>136</v>
      </c>
      <c r="D89" s="30">
        <v>198000</v>
      </c>
      <c r="E89" s="4" t="s">
        <v>363</v>
      </c>
      <c r="F89" s="7" t="s">
        <v>350</v>
      </c>
      <c r="G89" s="4" t="s">
        <v>349</v>
      </c>
      <c r="H89" s="4" t="s">
        <v>361</v>
      </c>
      <c r="I89" s="31" t="s">
        <v>368</v>
      </c>
      <c r="J89" s="4"/>
      <c r="K89" s="4"/>
    </row>
    <row r="90" spans="1:11" s="23" customFormat="1" ht="12">
      <c r="A90" s="242"/>
      <c r="B90" s="174" t="s">
        <v>364</v>
      </c>
      <c r="C90" s="4" t="s">
        <v>136</v>
      </c>
      <c r="D90" s="30">
        <v>450000</v>
      </c>
      <c r="E90" s="4" t="s">
        <v>365</v>
      </c>
      <c r="F90" s="7" t="s">
        <v>351</v>
      </c>
      <c r="G90" s="4" t="s">
        <v>349</v>
      </c>
      <c r="H90" s="4" t="s">
        <v>201</v>
      </c>
      <c r="I90" s="31" t="s">
        <v>368</v>
      </c>
      <c r="J90" s="4"/>
      <c r="K90" s="4"/>
    </row>
    <row r="91" spans="1:11" s="23" customFormat="1" ht="12">
      <c r="A91" s="242"/>
      <c r="B91" s="174" t="s">
        <v>366</v>
      </c>
      <c r="C91" s="4" t="s">
        <v>136</v>
      </c>
      <c r="D91" s="30">
        <v>184000</v>
      </c>
      <c r="E91" s="4" t="s">
        <v>367</v>
      </c>
      <c r="F91" s="7" t="s">
        <v>352</v>
      </c>
      <c r="G91" s="4" t="s">
        <v>368</v>
      </c>
      <c r="H91" s="4" t="s">
        <v>369</v>
      </c>
      <c r="I91" s="31" t="s">
        <v>368</v>
      </c>
      <c r="J91" s="4"/>
      <c r="K91" s="4"/>
    </row>
    <row r="92" spans="1:11" s="23" customFormat="1" ht="12">
      <c r="A92" s="242"/>
      <c r="B92" s="174" t="s">
        <v>370</v>
      </c>
      <c r="C92" s="4" t="s">
        <v>136</v>
      </c>
      <c r="D92" s="30">
        <v>600000</v>
      </c>
      <c r="E92" s="4" t="s">
        <v>371</v>
      </c>
      <c r="F92" s="7" t="s">
        <v>353</v>
      </c>
      <c r="G92" s="4" t="s">
        <v>372</v>
      </c>
      <c r="H92" s="4" t="s">
        <v>337</v>
      </c>
      <c r="I92" s="31" t="s">
        <v>368</v>
      </c>
      <c r="J92" s="4"/>
      <c r="K92" s="4"/>
    </row>
    <row r="93" spans="1:11" s="23" customFormat="1" ht="12">
      <c r="A93" s="242"/>
      <c r="B93" s="174" t="s">
        <v>373</v>
      </c>
      <c r="C93" s="4" t="s">
        <v>136</v>
      </c>
      <c r="D93" s="30">
        <v>444000</v>
      </c>
      <c r="E93" s="4" t="s">
        <v>374</v>
      </c>
      <c r="F93" s="7" t="s">
        <v>354</v>
      </c>
      <c r="G93" s="4" t="s">
        <v>349</v>
      </c>
      <c r="H93" s="4" t="s">
        <v>337</v>
      </c>
      <c r="I93" s="31" t="s">
        <v>368</v>
      </c>
      <c r="J93" s="4"/>
      <c r="K93" s="4"/>
    </row>
    <row r="94" spans="1:11" s="23" customFormat="1" ht="12">
      <c r="A94" s="242"/>
      <c r="B94" s="174" t="s">
        <v>375</v>
      </c>
      <c r="C94" s="4" t="s">
        <v>136</v>
      </c>
      <c r="D94" s="30">
        <v>313600</v>
      </c>
      <c r="E94" s="4" t="s">
        <v>376</v>
      </c>
      <c r="F94" s="7" t="s">
        <v>355</v>
      </c>
      <c r="G94" s="4" t="s">
        <v>349</v>
      </c>
      <c r="H94" s="4" t="s">
        <v>377</v>
      </c>
      <c r="I94" s="31" t="s">
        <v>368</v>
      </c>
      <c r="J94" s="4"/>
      <c r="K94" s="4"/>
    </row>
    <row r="95" spans="1:11" s="23" customFormat="1" ht="12">
      <c r="A95" s="242"/>
      <c r="B95" s="174" t="s">
        <v>378</v>
      </c>
      <c r="C95" s="4" t="s">
        <v>136</v>
      </c>
      <c r="D95" s="30">
        <v>183000</v>
      </c>
      <c r="E95" s="4" t="s">
        <v>379</v>
      </c>
      <c r="F95" s="7" t="s">
        <v>356</v>
      </c>
      <c r="G95" s="4" t="s">
        <v>349</v>
      </c>
      <c r="H95" s="4" t="s">
        <v>337</v>
      </c>
      <c r="I95" s="31" t="s">
        <v>368</v>
      </c>
      <c r="J95" s="4"/>
      <c r="K95" s="4"/>
    </row>
    <row r="96" spans="1:11" s="23" customFormat="1" ht="12">
      <c r="A96" s="242"/>
      <c r="B96" s="174" t="s">
        <v>380</v>
      </c>
      <c r="C96" s="4" t="s">
        <v>136</v>
      </c>
      <c r="D96" s="30">
        <v>510000</v>
      </c>
      <c r="E96" s="4" t="s">
        <v>381</v>
      </c>
      <c r="F96" s="7" t="s">
        <v>357</v>
      </c>
      <c r="G96" s="4" t="s">
        <v>349</v>
      </c>
      <c r="H96" s="4" t="s">
        <v>377</v>
      </c>
      <c r="I96" s="31" t="s">
        <v>368</v>
      </c>
      <c r="J96" s="4"/>
      <c r="K96" s="4"/>
    </row>
    <row r="97" spans="1:11" s="23" customFormat="1" ht="12">
      <c r="A97" s="242"/>
      <c r="B97" s="174" t="s">
        <v>382</v>
      </c>
      <c r="C97" s="4" t="s">
        <v>136</v>
      </c>
      <c r="D97" s="30">
        <v>600000</v>
      </c>
      <c r="E97" s="4" t="s">
        <v>383</v>
      </c>
      <c r="F97" s="7" t="s">
        <v>358</v>
      </c>
      <c r="G97" s="4" t="s">
        <v>349</v>
      </c>
      <c r="H97" s="4" t="s">
        <v>349</v>
      </c>
      <c r="I97" s="31" t="s">
        <v>368</v>
      </c>
      <c r="J97" s="4"/>
      <c r="K97" s="4"/>
    </row>
    <row r="98" spans="1:11" s="23" customFormat="1" ht="12">
      <c r="A98" s="242"/>
      <c r="B98" s="174" t="s">
        <v>384</v>
      </c>
      <c r="C98" s="4" t="s">
        <v>136</v>
      </c>
      <c r="D98" s="30">
        <v>1230000</v>
      </c>
      <c r="E98" s="4" t="s">
        <v>371</v>
      </c>
      <c r="F98" s="7" t="s">
        <v>359</v>
      </c>
      <c r="G98" s="4" t="s">
        <v>349</v>
      </c>
      <c r="H98" s="4" t="s">
        <v>337</v>
      </c>
      <c r="I98" s="31" t="s">
        <v>368</v>
      </c>
      <c r="J98" s="4"/>
      <c r="K98" s="4"/>
    </row>
    <row r="99" spans="1:11" s="23" customFormat="1" ht="12">
      <c r="A99" s="242"/>
      <c r="B99" s="174" t="s">
        <v>403</v>
      </c>
      <c r="C99" s="4" t="s">
        <v>136</v>
      </c>
      <c r="D99" s="30">
        <v>2318000</v>
      </c>
      <c r="E99" s="4" t="s">
        <v>404</v>
      </c>
      <c r="F99" s="7" t="s">
        <v>401</v>
      </c>
      <c r="G99" s="4" t="s">
        <v>421</v>
      </c>
      <c r="H99" s="4" t="s">
        <v>216</v>
      </c>
      <c r="I99" s="31" t="s">
        <v>390</v>
      </c>
      <c r="J99" s="4"/>
      <c r="K99" s="4"/>
    </row>
    <row r="100" spans="1:11" s="23" customFormat="1" ht="12">
      <c r="A100" s="242"/>
      <c r="B100" s="174" t="s">
        <v>405</v>
      </c>
      <c r="C100" s="4" t="s">
        <v>136</v>
      </c>
      <c r="D100" s="30">
        <v>956400</v>
      </c>
      <c r="E100" s="4" t="s">
        <v>406</v>
      </c>
      <c r="F100" s="7" t="s">
        <v>402</v>
      </c>
      <c r="G100" s="4" t="s">
        <v>421</v>
      </c>
      <c r="H100" s="4" t="s">
        <v>216</v>
      </c>
      <c r="I100" s="31" t="s">
        <v>390</v>
      </c>
      <c r="J100" s="4"/>
      <c r="K100" s="4"/>
    </row>
    <row r="101" spans="1:11" s="23" customFormat="1" ht="12">
      <c r="A101" s="242"/>
      <c r="B101" s="174" t="s">
        <v>400</v>
      </c>
      <c r="C101" s="4" t="s">
        <v>136</v>
      </c>
      <c r="D101" s="30">
        <v>2466000</v>
      </c>
      <c r="E101" s="4" t="s">
        <v>399</v>
      </c>
      <c r="F101" s="7" t="s">
        <v>398</v>
      </c>
      <c r="G101" s="4" t="s">
        <v>421</v>
      </c>
      <c r="H101" s="4" t="s">
        <v>216</v>
      </c>
      <c r="I101" s="31" t="s">
        <v>390</v>
      </c>
      <c r="J101" s="4"/>
      <c r="K101" s="4"/>
    </row>
    <row r="102" spans="1:11" s="23" customFormat="1" ht="12">
      <c r="A102" s="242"/>
      <c r="B102" s="174"/>
      <c r="C102" s="4"/>
      <c r="D102" s="30"/>
      <c r="E102" s="4"/>
      <c r="F102" s="7"/>
      <c r="G102" s="4"/>
      <c r="H102" s="4"/>
      <c r="I102" s="31"/>
      <c r="J102" s="4"/>
      <c r="K102" s="4"/>
    </row>
    <row r="103" spans="1:11" s="23" customFormat="1" ht="12">
      <c r="A103" s="242"/>
      <c r="B103" s="184"/>
      <c r="C103" s="84"/>
      <c r="D103" s="207">
        <f>SUM(D85:D102)</f>
        <v>12985000</v>
      </c>
      <c r="E103" s="84"/>
      <c r="F103" s="84"/>
      <c r="G103" s="84"/>
      <c r="H103" s="84"/>
      <c r="I103" s="183"/>
      <c r="J103" s="4"/>
      <c r="K103" s="4"/>
    </row>
    <row r="104" spans="1:11" s="23" customFormat="1" ht="12">
      <c r="A104" s="238" t="s">
        <v>257</v>
      </c>
      <c r="B104" s="187" t="s">
        <v>257</v>
      </c>
      <c r="C104" s="83" t="s">
        <v>136</v>
      </c>
      <c r="D104" s="67">
        <v>4000000</v>
      </c>
      <c r="E104" s="83" t="s">
        <v>310</v>
      </c>
      <c r="F104" s="4" t="s">
        <v>311</v>
      </c>
      <c r="G104" s="68" t="s">
        <v>312</v>
      </c>
      <c r="H104" s="68" t="s">
        <v>147</v>
      </c>
      <c r="I104" s="5"/>
      <c r="J104" s="4"/>
      <c r="K104" s="4"/>
    </row>
    <row r="105" spans="1:11" s="23" customFormat="1" ht="12">
      <c r="A105" s="238"/>
      <c r="B105" s="187"/>
      <c r="C105" s="83"/>
      <c r="D105" s="67"/>
      <c r="E105" s="83"/>
      <c r="F105" s="4"/>
      <c r="G105" s="68"/>
      <c r="H105" s="68"/>
      <c r="I105" s="5"/>
      <c r="J105" s="4"/>
      <c r="K105" s="4"/>
    </row>
    <row r="106" spans="1:11" s="23" customFormat="1" ht="12">
      <c r="A106" s="238"/>
      <c r="B106" s="157"/>
      <c r="C106" s="151"/>
      <c r="D106" s="154">
        <f>SUM(D104:D105)</f>
        <v>4000000</v>
      </c>
      <c r="E106" s="153"/>
      <c r="F106" s="153"/>
      <c r="G106" s="155"/>
      <c r="H106" s="155"/>
      <c r="I106" s="156"/>
      <c r="J106" s="4"/>
      <c r="K106" s="4"/>
    </row>
    <row r="107" spans="1:9" ht="14.25">
      <c r="A107" s="23"/>
      <c r="B107" s="29" t="s">
        <v>90</v>
      </c>
      <c r="C107" s="23"/>
      <c r="D107" s="117">
        <f>SUM(D106,D103,D84,D77,D71,D65,D62,D55,D47,D41,D36,D31,D27,D23,D19,D14,D7)</f>
        <v>73613173</v>
      </c>
      <c r="E107" s="23"/>
      <c r="F107" s="23"/>
      <c r="G107" s="23"/>
      <c r="H107" s="23"/>
      <c r="I107" s="28"/>
    </row>
    <row r="108" spans="1:9" ht="14.25">
      <c r="A108" s="23"/>
      <c r="B108" s="29"/>
      <c r="C108" s="23"/>
      <c r="D108" s="117"/>
      <c r="E108" s="23"/>
      <c r="F108" s="23"/>
      <c r="G108" s="23"/>
      <c r="H108" s="23"/>
      <c r="I108" s="28"/>
    </row>
    <row r="109" spans="1:9" ht="24">
      <c r="A109" s="238" t="s">
        <v>291</v>
      </c>
      <c r="B109" s="187" t="s">
        <v>292</v>
      </c>
      <c r="C109" s="83"/>
      <c r="D109" s="67">
        <v>21500</v>
      </c>
      <c r="E109" s="83"/>
      <c r="F109" s="4"/>
      <c r="G109" s="68"/>
      <c r="H109" s="68"/>
      <c r="I109" s="5" t="s">
        <v>293</v>
      </c>
    </row>
    <row r="110" spans="1:9" ht="24">
      <c r="A110" s="238"/>
      <c r="B110" s="187" t="s">
        <v>294</v>
      </c>
      <c r="C110" s="83"/>
      <c r="D110" s="67">
        <v>109445</v>
      </c>
      <c r="E110" s="83"/>
      <c r="F110" s="4"/>
      <c r="G110" s="68"/>
      <c r="H110" s="68"/>
      <c r="I110" s="5" t="s">
        <v>293</v>
      </c>
    </row>
    <row r="111" spans="1:9" ht="14.25">
      <c r="A111" s="238"/>
      <c r="B111" s="187" t="s">
        <v>295</v>
      </c>
      <c r="C111" s="83"/>
      <c r="D111" s="67">
        <v>96000</v>
      </c>
      <c r="E111" s="83"/>
      <c r="F111" s="4"/>
      <c r="G111" s="68"/>
      <c r="H111" s="68"/>
      <c r="I111" s="5" t="s">
        <v>293</v>
      </c>
    </row>
    <row r="112" spans="1:9" ht="14.25">
      <c r="A112" s="238"/>
      <c r="B112" s="187"/>
      <c r="C112" s="83"/>
      <c r="D112" s="67"/>
      <c r="E112" s="83"/>
      <c r="F112" s="4"/>
      <c r="G112" s="68"/>
      <c r="H112" s="68"/>
      <c r="I112" s="5"/>
    </row>
    <row r="113" spans="1:9" ht="14.25">
      <c r="A113" s="238"/>
      <c r="B113" s="157"/>
      <c r="C113" s="151"/>
      <c r="D113" s="154">
        <f>SUM(D109:D112)</f>
        <v>226945</v>
      </c>
      <c r="E113" s="153"/>
      <c r="F113" s="153"/>
      <c r="G113" s="155"/>
      <c r="H113" s="155"/>
      <c r="I113" s="156"/>
    </row>
    <row r="114" spans="1:9" ht="14.25">
      <c r="A114" s="23"/>
      <c r="B114" s="29"/>
      <c r="C114" s="23"/>
      <c r="D114" s="117"/>
      <c r="E114" s="23"/>
      <c r="F114" s="23"/>
      <c r="G114" s="23"/>
      <c r="H114" s="23"/>
      <c r="I114" s="28"/>
    </row>
    <row r="115" spans="1:9" ht="14.25">
      <c r="A115" s="23"/>
      <c r="B115" s="29"/>
      <c r="C115" s="23"/>
      <c r="D115" s="117"/>
      <c r="E115" s="23"/>
      <c r="F115" s="23"/>
      <c r="G115" s="23"/>
      <c r="H115" s="23"/>
      <c r="I115" s="28"/>
    </row>
    <row r="116" spans="1:9" ht="14.25">
      <c r="A116" s="23"/>
      <c r="B116" s="29"/>
      <c r="C116" s="23"/>
      <c r="D116" s="27"/>
      <c r="E116" s="23"/>
      <c r="F116" s="23"/>
      <c r="G116" s="23"/>
      <c r="H116" s="23"/>
      <c r="I116" s="28"/>
    </row>
    <row r="117" spans="1:9" ht="14.25">
      <c r="A117" s="23"/>
      <c r="B117" s="29"/>
      <c r="C117" s="23"/>
      <c r="D117" s="27"/>
      <c r="E117" s="23"/>
      <c r="F117" s="23" t="s">
        <v>9</v>
      </c>
      <c r="G117" s="23"/>
      <c r="H117" s="23"/>
      <c r="I117" s="28"/>
    </row>
    <row r="118" spans="1:9" ht="14.25">
      <c r="A118" s="23"/>
      <c r="B118" s="29"/>
      <c r="C118" s="23"/>
      <c r="D118" s="27"/>
      <c r="E118" s="23"/>
      <c r="F118" s="23"/>
      <c r="G118" s="23"/>
      <c r="H118" s="23"/>
      <c r="I118" s="28"/>
    </row>
    <row r="119" spans="1:9" ht="14.25">
      <c r="A119" s="23"/>
      <c r="B119" s="149" t="s">
        <v>0</v>
      </c>
      <c r="C119" s="185" t="s">
        <v>29</v>
      </c>
      <c r="D119" s="186" t="s">
        <v>30</v>
      </c>
      <c r="E119" s="186" t="s">
        <v>48</v>
      </c>
      <c r="F119" s="23"/>
      <c r="G119" s="23"/>
      <c r="H119" s="23"/>
      <c r="I119" s="29"/>
    </row>
    <row r="120" spans="1:9" ht="14.25">
      <c r="A120" s="23"/>
      <c r="B120" s="190" t="s">
        <v>49</v>
      </c>
      <c r="C120" s="15">
        <v>300</v>
      </c>
      <c r="D120" s="75">
        <f>C120*10000-D7</f>
        <v>140883</v>
      </c>
      <c r="E120" s="122" t="s">
        <v>32</v>
      </c>
      <c r="F120" s="23"/>
      <c r="G120" s="23"/>
      <c r="H120" s="23"/>
      <c r="I120" s="29"/>
    </row>
    <row r="121" spans="1:9" ht="14.25">
      <c r="A121" s="23"/>
      <c r="B121" s="191" t="s">
        <v>50</v>
      </c>
      <c r="C121" s="82">
        <v>600</v>
      </c>
      <c r="D121" s="76">
        <f>C121*10000-D14</f>
        <v>111000</v>
      </c>
      <c r="E121" s="123" t="s">
        <v>33</v>
      </c>
      <c r="F121" s="23"/>
      <c r="G121" s="23"/>
      <c r="H121" s="23"/>
      <c r="I121" s="29"/>
    </row>
    <row r="122" spans="1:9" ht="14.25">
      <c r="A122" s="23"/>
      <c r="B122" s="192" t="s">
        <v>51</v>
      </c>
      <c r="C122" s="84">
        <v>500</v>
      </c>
      <c r="D122" s="77">
        <f>C122*10000-D19</f>
        <v>3740</v>
      </c>
      <c r="E122" s="124" t="s">
        <v>34</v>
      </c>
      <c r="I122" s="142"/>
    </row>
    <row r="123" spans="1:9" ht="14.25">
      <c r="A123" s="23"/>
      <c r="B123" s="193" t="s">
        <v>52</v>
      </c>
      <c r="C123" s="85">
        <v>200</v>
      </c>
      <c r="D123" s="78">
        <f>C123*10000-D23</f>
        <v>102500</v>
      </c>
      <c r="E123" s="125" t="s">
        <v>35</v>
      </c>
      <c r="I123" s="142"/>
    </row>
    <row r="124" spans="1:9" ht="14.25">
      <c r="A124" s="23"/>
      <c r="B124" s="194" t="s">
        <v>53</v>
      </c>
      <c r="C124" s="32">
        <v>200</v>
      </c>
      <c r="D124" s="137">
        <f>C124*10000-D27</f>
        <v>208300</v>
      </c>
      <c r="E124" s="126" t="s">
        <v>36</v>
      </c>
      <c r="I124" s="142"/>
    </row>
    <row r="125" spans="1:9" ht="14.25">
      <c r="A125" s="23"/>
      <c r="B125" s="195" t="s">
        <v>54</v>
      </c>
      <c r="C125" s="33">
        <v>150</v>
      </c>
      <c r="D125" s="138">
        <f>C125*10000-D31</f>
        <v>133720</v>
      </c>
      <c r="E125" s="127" t="s">
        <v>37</v>
      </c>
      <c r="I125" s="142"/>
    </row>
    <row r="126" spans="1:9" ht="14.25">
      <c r="A126" s="23"/>
      <c r="B126" s="196" t="s">
        <v>55</v>
      </c>
      <c r="C126" s="91">
        <v>150</v>
      </c>
      <c r="D126" s="102">
        <f>1500000-D36</f>
        <v>75780</v>
      </c>
      <c r="E126" s="128" t="s">
        <v>38</v>
      </c>
      <c r="I126" s="142"/>
    </row>
    <row r="127" spans="2:9" ht="14.25">
      <c r="B127" s="129" t="s">
        <v>56</v>
      </c>
      <c r="C127" s="84">
        <v>200</v>
      </c>
      <c r="D127" s="77">
        <f>C127*10000-D41</f>
        <v>246824</v>
      </c>
      <c r="E127" s="129" t="s">
        <v>39</v>
      </c>
      <c r="I127" s="142"/>
    </row>
    <row r="128" spans="2:9" ht="14.25">
      <c r="B128" s="190" t="s">
        <v>57</v>
      </c>
      <c r="C128" s="15">
        <v>400</v>
      </c>
      <c r="D128" s="75">
        <f>C128*10000-D47</f>
        <v>426300</v>
      </c>
      <c r="E128" s="122" t="s">
        <v>47</v>
      </c>
      <c r="I128" s="142"/>
    </row>
    <row r="129" spans="2:9" ht="14.25">
      <c r="B129" s="191" t="s">
        <v>58</v>
      </c>
      <c r="C129" s="82">
        <v>1000</v>
      </c>
      <c r="D129" s="76">
        <f>C129*10000-D55</f>
        <v>32080</v>
      </c>
      <c r="E129" s="123" t="s">
        <v>40</v>
      </c>
      <c r="I129" s="142"/>
    </row>
    <row r="130" spans="2:9" ht="14.25">
      <c r="B130" s="192" t="s">
        <v>59</v>
      </c>
      <c r="C130" s="84">
        <v>500</v>
      </c>
      <c r="D130" s="77">
        <f>C130*10000-D62</f>
        <v>35500</v>
      </c>
      <c r="E130" s="124" t="s">
        <v>41</v>
      </c>
      <c r="I130" s="142"/>
    </row>
    <row r="131" spans="2:9" ht="14.25">
      <c r="B131" s="193" t="s">
        <v>60</v>
      </c>
      <c r="C131" s="85">
        <v>400</v>
      </c>
      <c r="D131" s="78">
        <f>C131*10000-D65</f>
        <v>4000000</v>
      </c>
      <c r="E131" s="125" t="s">
        <v>42</v>
      </c>
      <c r="I131" s="142"/>
    </row>
    <row r="132" spans="2:9" ht="14.25">
      <c r="B132" s="194" t="s">
        <v>61</v>
      </c>
      <c r="C132" s="32">
        <v>700</v>
      </c>
      <c r="D132" s="137">
        <f>C132*10000-D71</f>
        <v>145100</v>
      </c>
      <c r="E132" s="126" t="s">
        <v>43</v>
      </c>
      <c r="I132" s="142"/>
    </row>
    <row r="133" spans="2:9" ht="14.25">
      <c r="B133" s="195" t="s">
        <v>62</v>
      </c>
      <c r="C133" s="33">
        <v>450</v>
      </c>
      <c r="D133" s="138">
        <f>C133*10000-D77</f>
        <v>1073800</v>
      </c>
      <c r="E133" s="127" t="s">
        <v>44</v>
      </c>
      <c r="I133" s="142"/>
    </row>
    <row r="134" spans="2:9" ht="14.25">
      <c r="B134" s="196" t="s">
        <v>63</v>
      </c>
      <c r="C134" s="91">
        <v>950</v>
      </c>
      <c r="D134" s="139">
        <f>C134*10000-D84</f>
        <v>3636300</v>
      </c>
      <c r="E134" s="128" t="s">
        <v>45</v>
      </c>
      <c r="I134" s="142"/>
    </row>
    <row r="135" spans="2:9" ht="14.25">
      <c r="B135" s="129" t="s">
        <v>64</v>
      </c>
      <c r="C135" s="84">
        <v>1300</v>
      </c>
      <c r="D135" s="77">
        <f>C135*10000-D103</f>
        <v>15000</v>
      </c>
      <c r="E135" s="129" t="s">
        <v>46</v>
      </c>
      <c r="I135" s="142"/>
    </row>
    <row r="136" spans="2:9" ht="14.25">
      <c r="B136" s="190" t="s">
        <v>65</v>
      </c>
      <c r="C136" s="15">
        <v>400</v>
      </c>
      <c r="D136" s="75">
        <f>C136*10000-D106</f>
        <v>0</v>
      </c>
      <c r="E136" s="122" t="s">
        <v>31</v>
      </c>
      <c r="I136" s="142"/>
    </row>
    <row r="137" spans="2:9" ht="14.25">
      <c r="B137" s="143" t="s">
        <v>25</v>
      </c>
      <c r="C137" s="23">
        <f>SUM(C120:C136)</f>
        <v>8400</v>
      </c>
      <c r="D137" s="206">
        <f>SUM(D120:D136)</f>
        <v>10386827</v>
      </c>
      <c r="E137" s="145"/>
      <c r="I137" s="142"/>
    </row>
  </sheetData>
  <autoFilter ref="A2:I107"/>
  <mergeCells count="19">
    <mergeCell ref="A15:A19"/>
    <mergeCell ref="A32:A36"/>
    <mergeCell ref="A109:A113"/>
    <mergeCell ref="A37:A41"/>
    <mergeCell ref="A20:A23"/>
    <mergeCell ref="A24:A27"/>
    <mergeCell ref="A28:A31"/>
    <mergeCell ref="A104:A106"/>
    <mergeCell ref="A85:A103"/>
    <mergeCell ref="A1:I1"/>
    <mergeCell ref="A66:A71"/>
    <mergeCell ref="A72:A77"/>
    <mergeCell ref="A78:A84"/>
    <mergeCell ref="A42:A47"/>
    <mergeCell ref="A48:A55"/>
    <mergeCell ref="A56:A62"/>
    <mergeCell ref="A63:A65"/>
    <mergeCell ref="A3:A7"/>
    <mergeCell ref="A8:A14"/>
  </mergeCells>
  <printOptions/>
  <pageMargins left="0.75" right="0.75" top="1" bottom="1" header="0.5" footer="0.5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2015-09-08T04:22:37Z</cp:lastPrinted>
  <dcterms:created xsi:type="dcterms:W3CDTF">1996-12-17T01:32:42Z</dcterms:created>
  <dcterms:modified xsi:type="dcterms:W3CDTF">2015-09-14T03:33:31Z</dcterms:modified>
  <cp:category/>
  <cp:version/>
  <cp:contentType/>
  <cp:contentStatus/>
</cp:coreProperties>
</file>